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18195" windowHeight="9945"/>
  </bookViews>
  <sheets>
    <sheet name="data" sheetId="1" r:id="rId1"/>
  </sheets>
  <definedNames>
    <definedName name="_xlnm._FilterDatabase" localSheetId="0" hidden="1">data!$A$7:$J$110</definedName>
    <definedName name="Z_68533A23_659B_4AC1_87DC_2724ABE8720C_.wvu.PrintArea" localSheetId="0" hidden="1">data!$A$4:$I$7</definedName>
    <definedName name="_xlnm.Print_Titles" localSheetId="0">data!$4:$6</definedName>
    <definedName name="_xlnm.Print_Area" localSheetId="0">data!$A$1:$I$349</definedName>
  </definedNames>
  <calcPr calcId="144525"/>
</workbook>
</file>

<file path=xl/calcChain.xml><?xml version="1.0" encoding="utf-8"?>
<calcChain xmlns="http://schemas.openxmlformats.org/spreadsheetml/2006/main">
  <c r="H24" i="1" l="1"/>
  <c r="G24" i="1"/>
  <c r="F24" i="1"/>
  <c r="H23" i="1"/>
  <c r="G23" i="1"/>
  <c r="F23" i="1"/>
  <c r="H22" i="1"/>
  <c r="G22" i="1"/>
  <c r="F22" i="1"/>
  <c r="H21" i="1"/>
  <c r="G21" i="1"/>
  <c r="F21" i="1"/>
  <c r="H20" i="1"/>
  <c r="G20" i="1"/>
  <c r="F20" i="1"/>
  <c r="H19" i="1"/>
  <c r="G19" i="1"/>
  <c r="F19" i="1"/>
  <c r="H18" i="1"/>
  <c r="G18" i="1"/>
  <c r="F18" i="1"/>
  <c r="H17" i="1"/>
  <c r="G17" i="1"/>
  <c r="F17" i="1"/>
  <c r="H16" i="1"/>
  <c r="G16" i="1"/>
  <c r="F16" i="1"/>
  <c r="H15" i="1"/>
  <c r="G15" i="1"/>
  <c r="F15" i="1"/>
  <c r="H14" i="1"/>
  <c r="G14" i="1"/>
  <c r="F14" i="1"/>
  <c r="H13" i="1"/>
  <c r="G13" i="1"/>
  <c r="F13" i="1"/>
  <c r="H12" i="1"/>
  <c r="G12" i="1"/>
  <c r="F12" i="1"/>
  <c r="H11" i="1"/>
  <c r="G11" i="1"/>
  <c r="F11" i="1"/>
  <c r="H10" i="1"/>
  <c r="G10" i="1"/>
  <c r="F10" i="1"/>
  <c r="I11" i="1" l="1"/>
  <c r="I13" i="1"/>
  <c r="I15" i="1"/>
  <c r="I17" i="1"/>
  <c r="I19" i="1"/>
  <c r="I21" i="1"/>
  <c r="I23" i="1"/>
  <c r="H7" i="1"/>
  <c r="I12" i="1"/>
  <c r="I14" i="1"/>
  <c r="I16" i="1"/>
  <c r="I18" i="1"/>
  <c r="I20" i="1"/>
  <c r="I22" i="1"/>
  <c r="I24" i="1"/>
  <c r="G7" i="1"/>
  <c r="I10" i="1"/>
  <c r="I7" i="1" l="1"/>
</calcChain>
</file>

<file path=xl/sharedStrings.xml><?xml version="1.0" encoding="utf-8"?>
<sst xmlns="http://schemas.openxmlformats.org/spreadsheetml/2006/main" count="1019" uniqueCount="455">
  <si>
    <t>Наименование государственной услуги (работы)</t>
  </si>
  <si>
    <t>наименование</t>
  </si>
  <si>
    <t>первоначальный план</t>
  </si>
  <si>
    <t>уточенный план</t>
  </si>
  <si>
    <t>кассовое исполнение</t>
  </si>
  <si>
    <t>Итого:</t>
  </si>
  <si>
    <t>Показатель объема, установленный в государственном задании на 2019 год</t>
  </si>
  <si>
    <t>плановое значение на 2019 год
(в соответствии с государственным заданием в первоначальной редакции)</t>
  </si>
  <si>
    <t>плановое значение на 2019 год
(в соответствии с государственным заданием в последней редакции)</t>
  </si>
  <si>
    <t>фактическое значение по итогам 2019 года</t>
  </si>
  <si>
    <t>Финансовое обеспечение выполнения государственного задания 2019 года, рублей</t>
  </si>
  <si>
    <t>Содержание (эксплуатация) имущества, находящегося в государственной (муниципальной) собственности</t>
  </si>
  <si>
    <t>эксплуатируемая площадь административных зданий</t>
  </si>
  <si>
    <t>тысяча квадратных метров</t>
  </si>
  <si>
    <t>Организация и осуществление транспортного обслуживания</t>
  </si>
  <si>
    <t>машино-часы работы автомобилей</t>
  </si>
  <si>
    <t>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t>
  </si>
  <si>
    <t>Оформление и выдача ветеринарных сопроводительных документов</t>
  </si>
  <si>
    <t>Проведение мероприятий по защите населения от болезней общих для человека и животных и пищевых отравлений</t>
  </si>
  <si>
    <t>Осуществление издательской деятельности</t>
  </si>
  <si>
    <t>количество печатных страниц</t>
  </si>
  <si>
    <t>Производство и выпуск сетевого издания</t>
  </si>
  <si>
    <t>количество новостных материалов</t>
  </si>
  <si>
    <t>Организация мероприятий в сфере молодежной политики, направленных на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t>
  </si>
  <si>
    <t>количество мероприятий</t>
  </si>
  <si>
    <t>Производство и распространение телепрограмм</t>
  </si>
  <si>
    <t>час</t>
  </si>
  <si>
    <t>Первичная медико-санитарная помощь, не включенная в базовую программу обязательного медицинского страхования</t>
  </si>
  <si>
    <t>Профили первичной медико-санитарной помощи(Первичная медико-санитарная помощь, в части диагностики и лечения)</t>
  </si>
  <si>
    <t>Оказание медицинской (в том числе психиатрической), социальной и психолого-педагогической помощи детям, находящимся в трудной жизненной ситуации</t>
  </si>
  <si>
    <t>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профилям</t>
  </si>
  <si>
    <t>Организация круглосуточного приема, содержания, выхаживания и воспитания детей</t>
  </si>
  <si>
    <t>Паллиативная медицинская помощь</t>
  </si>
  <si>
    <t>Санаторно-курортное лечение</t>
  </si>
  <si>
    <t>Реализация образовательных программ среднего профессионального образования - программ подготовки специалистов среднего звена</t>
  </si>
  <si>
    <t>Скорая, в том числе скорая специализированная, медицинская помощь (включая медицинскую эвакуацию), не включенная в базовую программу обязательного медицинского страхования, а также оказание медицинской помощи при чрезвычайных ситуациях</t>
  </si>
  <si>
    <t>Медицинское сопровождение по медицинским показаниям больных, страдающей хранической почечной недостаточностью к месту проведения амбулаторного гемодиализа и после его проведения</t>
  </si>
  <si>
    <t>Патологическая анатомия</t>
  </si>
  <si>
    <t>Формирование, освежение, выпуск и содержание (обслуживание) резерва лекарственных средств для медицинского применения и медицинских изделий</t>
  </si>
  <si>
    <t>Заготовка, хранение, транспортировка и обеспечение безопасности донорской крови и её компонентов</t>
  </si>
  <si>
    <t>Методическая и организационно-техническая поддержка по вопросам координации информации государственных органов, включая координацию региональной информатизации, а также проведение мониторинга и подготовка сведений, размещенных в информационной системе</t>
  </si>
  <si>
    <t>Осуществление экспертизы качества лекарственных средств, включая проведение необходимых исследований и испытаний</t>
  </si>
  <si>
    <t>Проведение экспертной оценки в сфере информационно-коммуникационных технологий</t>
  </si>
  <si>
    <t>Генетическая экспертиза</t>
  </si>
  <si>
    <t>Экспертиза состояния здоровья граждан, подвергшихся воздействию неблагоприятных факторов чрезвычайных ситуаций</t>
  </si>
  <si>
    <t>Судебно-медицинская экспертиза</t>
  </si>
  <si>
    <t>Судебно-психиатрическая экспертиза</t>
  </si>
  <si>
    <t>количество экспертиз</t>
  </si>
  <si>
    <t xml:space="preserve">Реализация  образовательных программ среднего профессионального образования - программ подготовки специалистов среднего звена                                      </t>
  </si>
  <si>
    <t xml:space="preserve">численность обучающихся </t>
  </si>
  <si>
    <t>человек</t>
  </si>
  <si>
    <t xml:space="preserve">Реализация  дополнительных образовательных программ повышения квалификации                                   </t>
  </si>
  <si>
    <t>чел.-часов</t>
  </si>
  <si>
    <t>Организация и проведение культурно-массовых мероприятий</t>
  </si>
  <si>
    <t>количество проведенных мероприятий</t>
  </si>
  <si>
    <t>единиц</t>
  </si>
  <si>
    <t>Библиотечное, библиографическое и информационное обслуживание пользователей библиотеки</t>
  </si>
  <si>
    <t>количество посещений</t>
  </si>
  <si>
    <t>Формирование, учет, изучение, обеспечение физического сохранения и безопасности фондов библиотеки</t>
  </si>
  <si>
    <t>количество документов</t>
  </si>
  <si>
    <t>Публичный показ музейных предметов, музейных коллекций</t>
  </si>
  <si>
    <t>число посетителей</t>
  </si>
  <si>
    <t>Оказание туристко-информационных услуг</t>
  </si>
  <si>
    <t>Формирование, учет, изучение, обеспечение физического сохранения и безопасности музейных предметов, музейных коллекций</t>
  </si>
  <si>
    <t>количество предметов</t>
  </si>
  <si>
    <t>Создание экспозиций (выставок) музеев, организация выездных выставок</t>
  </si>
  <si>
    <t>количество экспозиций</t>
  </si>
  <si>
    <t>Показ спектаклей (организация показа) спектаклей (театральных постановок)</t>
  </si>
  <si>
    <t>число зрителей</t>
  </si>
  <si>
    <t>Показ концертов (организация показа)  и концертных программ</t>
  </si>
  <si>
    <t>Создание спектаклей</t>
  </si>
  <si>
    <t>количество новых капитально возобновленных постановок</t>
  </si>
  <si>
    <t>Создание концертов и концертных программ</t>
  </si>
  <si>
    <t>Предоставление консультационной помощи в рамках государственной аграрной политики</t>
  </si>
  <si>
    <t>количество проведенных консультаций</t>
  </si>
  <si>
    <t>Обеспечение сохранности и учет архивных документов</t>
  </si>
  <si>
    <t>Оказание информационных услуг на основе архивных документов</t>
  </si>
  <si>
    <t>Сбор, обработка, систематизация и накопление информации при определении кадастровой стоимости (бумажный вид)</t>
  </si>
  <si>
    <t>Объем собранной информации</t>
  </si>
  <si>
    <t>Сбор, обработка, систематизация и накопление информации при определении кадастровой стоимости (электронный вид)</t>
  </si>
  <si>
    <t>Проведение занятий физкультурно-спортивной направленности по месту проживания граждан</t>
  </si>
  <si>
    <t xml:space="preserve">Единиц </t>
  </si>
  <si>
    <t>Организация и проведение физкультурных и спортивных мероприятий в рамках Всероссийского физкультурно-спортивного комплекса "Готов к труду и обороне" (ГТО)</t>
  </si>
  <si>
    <t>Организация и обеспечение подготовки спортивного резерва</t>
  </si>
  <si>
    <t>Спортивная подготовка по олимпийским видам спорта.Лыжные гонки.Этап высшего спортивного мастерства.</t>
  </si>
  <si>
    <t>Спортивная подготовка по олимпийским видам спорта.Велоспорт-ВМХ.Этап совершенствования спортивного мастерства.</t>
  </si>
  <si>
    <t>Спортивная подготовка по спорту слепых. Легкая атлетика. Этап начальной подготовки.</t>
  </si>
  <si>
    <t>Спортивная подготовка по спорту слепых. Пауэрлифтинг. Этап начальной подготовки.</t>
  </si>
  <si>
    <t>Спортивная подготовка по олимпийским видам спорта.Футбол.Этап начальной подготовки.</t>
  </si>
  <si>
    <t>Спортивная подготовка по олимпийским видам спорта.Футбол.Тренировочный этап (этап спортивной специализации).</t>
  </si>
  <si>
    <t>Организация мероприятий по подготовке спортивных сборных команд</t>
  </si>
  <si>
    <t>Спортивная подготовка по спорту глухих.Настольный теннис.Этап начальной подготовки.</t>
  </si>
  <si>
    <t>Спортивная подготовка по спорту глухих. Каратэ. Этап начальной подготовки.</t>
  </si>
  <si>
    <t>Спортивная подготовка по спорту глухих. Футбол. Этап начальной подготовки</t>
  </si>
  <si>
    <t>Спортивная подготовка по спорту глухих.Легкая атлетика.Тренировочный этап (этап спортивной специализации).</t>
  </si>
  <si>
    <t>Спортивная подготовка по спорту лиц с поражением ОДА.Бочча.Этап начальной подготовки</t>
  </si>
  <si>
    <t>Спортивная подготовка по спорту лиц с поражением ОДА.Бочча.Тренировочный этап (этап спортивной специализации)</t>
  </si>
  <si>
    <t>Спортивная подготовка по спорту лиц с интеллектуальными нарушениями.Легкая атлетика.Этап начальной подготовки.</t>
  </si>
  <si>
    <t>Спортивная подготовка по спорту лиц с интеллектуальными нарушениями. Лыжные гонки. Этап начальной подготовки.</t>
  </si>
  <si>
    <t>Организация спортивной подготовки на спортивно-оздоровительном этапе</t>
  </si>
  <si>
    <t>Спортивная подготовка по олимпийским видам спорта. Спортивная борьба. Этап начальной подготови.</t>
  </si>
  <si>
    <t>Спортивная подготовка по олимпийским видам спорта. Спортивная борьба. Тренировочный этап (этап спортивной специализации)</t>
  </si>
  <si>
    <t>Спортивная подготовка по олимпийским видам спорта. Спортивная борьба. Этап совершенствования спортивного мастерства.</t>
  </si>
  <si>
    <t>Спортивная подготовка по олимпийским видам спорта. Спортивная борьба. Этап высшего спортивного мастерства.</t>
  </si>
  <si>
    <t>Спортивная подготовка по олимпийским видам спорта. Теннис. Этап начальной подготовки</t>
  </si>
  <si>
    <t>Спортивная подготовка по олимпийским видам спорта. Теннис. Этап начальной подготовки. Тренировочный этап (этап спортивной специализации)</t>
  </si>
  <si>
    <t>Спортивная подготовка по олимпийским видам спорта. Теннис. Этап совершенствования спортивного мастерства.</t>
  </si>
  <si>
    <t>Нераспределенный объем бюджетных ассигнований. Распределялся с 01.07.2019 после принятия в оперативное управление спортивного сооружения</t>
  </si>
  <si>
    <t>Направление для получения профессионального обучения или получения дополнительного профессионального образования, включая обучение в другой местности</t>
  </si>
  <si>
    <t>Информационное обеспечение и пропаганда охраны труда</t>
  </si>
  <si>
    <t>Тушение лесных пожаров</t>
  </si>
  <si>
    <t>Гектар</t>
  </si>
  <si>
    <t>Обустройство, эксплуатация лесных дорог, предназначенных для охраны лесов от пожаров.</t>
  </si>
  <si>
    <t>км</t>
  </si>
  <si>
    <t>Проведение профилактического контролируемого противопожарного выжигания хвороста, лесной подстилки, сухой травы и других лесных горючих материалов</t>
  </si>
  <si>
    <t>Устройство противопожарных минерализованных полос</t>
  </si>
  <si>
    <t>Прочистка и обновление противопожарных минерализованных полос</t>
  </si>
  <si>
    <t>Установка и размещение стендов и других знаков и указателей, содержащих информацию о мерах пожарной безопасности в лесах</t>
  </si>
  <si>
    <t>Установка шлагбаумов, устройство преград, обеспечивающих ограничение пребывания граждан в лесах в целях обеспечения пожарной безопасности</t>
  </si>
  <si>
    <t>Проведение противопожарной пропаганды и других профилактических мероприятий в целях предотвращения возникновения лесных пожаров (Устанвка знаков радиационной опасности)</t>
  </si>
  <si>
    <t>Проведение противопожарной пропаганды и других профилактических мероприятий в целях предотвращения возникновения лесных пожаров (Установка и ремонт мест отдыха)</t>
  </si>
  <si>
    <t>Прокладка противопожарных разрывов</t>
  </si>
  <si>
    <t>Обеспечение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 (Проверка работоспособности систем видеонаблюдения за лесными участками, компьютерного оборудования, рабочих мест)</t>
  </si>
  <si>
    <t>Обеспечение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 (Испытание противопожарного снаряжения и инвентаря)</t>
  </si>
  <si>
    <t>Обеспечение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 (Проведение обучения с работниками учреждения по технике и тактике тушения пожаров, технике безопасности при их тушении, охране труда)</t>
  </si>
  <si>
    <t>Обеспечение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 (Испытание пожарной, тракторной техники и оборудования, расконсервация)</t>
  </si>
  <si>
    <t>Обеспечение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 (Текущий ремонт пожарной, тракторной техники и оборудования)</t>
  </si>
  <si>
    <t>Обеспечение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 (Текущий ремонт противопожарного снаряжения и инвентаря)</t>
  </si>
  <si>
    <t>Обеспечение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 (Техническое обслуживание №2 пожарной, тракторной техники и оборудования)</t>
  </si>
  <si>
    <t>Обеспечение готовности к действиям сил и средств, предназначенных для предупреждения и ликвидации чрезвычайных ситуаций в лесах, возникших вследствие лесных пожаров (Постановка пожарной, тракторной техники и оборудования на консервацию)</t>
  </si>
  <si>
    <t>Организация системы обнаружения и учета лесных пожаров, системы наблюдения за их развитием с использованием наземных, авиационных или космических средств (Проведение мониторинга пожарной опасности в лесах и лесных пожаров)</t>
  </si>
  <si>
    <t>Проведение агротехнического ухода за лесными культурами</t>
  </si>
  <si>
    <t>Проведение лесоводственного ухода</t>
  </si>
  <si>
    <t>Обработка почвы под лесные культуры</t>
  </si>
  <si>
    <t>Дополнение лесных культур</t>
  </si>
  <si>
    <t>Деятельность по созданию и использованию баз данных и информационных ресурсов</t>
  </si>
  <si>
    <t>Предоставление консультационной и информационной поддержки по вопросам повышения производительности труда на предприятиях</t>
  </si>
  <si>
    <t>Предоставление информационно-аналитической поддержки субъектам деятельности в сфере промышленности в рамках стимулирования деятельности в сфере промышленности</t>
  </si>
  <si>
    <t>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t>
  </si>
  <si>
    <t xml:space="preserve">Поддержка выставочной деятельности </t>
  </si>
  <si>
    <t xml:space="preserve">единица </t>
  </si>
  <si>
    <t xml:space="preserve">Оказание имущественной поддержки субъектам малого и среднего предпринимательства в виде передачи в пользование государственного имущества на льготных условиях </t>
  </si>
  <si>
    <t>квадратный метр</t>
  </si>
  <si>
    <t>Предоставление услуг субъектам малого и среднего предпринимательства по регулированию и содействию эффективному ведению экономической деятельности, деятельность в области региональной, национальной и молодежной политики</t>
  </si>
  <si>
    <t>газеты</t>
  </si>
  <si>
    <t>Ведение информационных ресурсов и баз данных</t>
  </si>
  <si>
    <t>Организация мероприятий в сфере молодежной политики, направленных на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t>
  </si>
  <si>
    <t>Оказание услуг по курсовому обучению</t>
  </si>
  <si>
    <t>человеко-час</t>
  </si>
  <si>
    <t>Реализация дополнительных профессиональных программ повышения квалификации</t>
  </si>
  <si>
    <t>Финансовое обеспечение</t>
  </si>
  <si>
    <t>количество проб</t>
  </si>
  <si>
    <t>количество меропритий</t>
  </si>
  <si>
    <t>количество исследований</t>
  </si>
  <si>
    <t>количество вакцинаций</t>
  </si>
  <si>
    <t>количество объектов</t>
  </si>
  <si>
    <t>количество отчетов</t>
  </si>
  <si>
    <t>продолжительность
телепередач</t>
  </si>
  <si>
    <t>амбулаторно</t>
  </si>
  <si>
    <t>стационар</t>
  </si>
  <si>
    <t>дневной стационар</t>
  </si>
  <si>
    <t>амбулаторно на дому выездными патронажными бригадами</t>
  </si>
  <si>
    <t>очная</t>
  </si>
  <si>
    <t>на выезде</t>
  </si>
  <si>
    <t>количество отчетов, составленных по результатам работы</t>
  </si>
  <si>
    <t>количество проведенных экспертиз</t>
  </si>
  <si>
    <t>количество выездов</t>
  </si>
  <si>
    <t>количество вызовов</t>
  </si>
  <si>
    <t>количество выполненных работ</t>
  </si>
  <si>
    <t>количество вскрытий</t>
  </si>
  <si>
    <t>количество хранимых инвентарных дел</t>
  </si>
  <si>
    <t>количество обработанных инвентарных дел</t>
  </si>
  <si>
    <t>количество объектов недвижимости, для которых определена кадастровая стоимость</t>
  </si>
  <si>
    <t>количество занятий</t>
  </si>
  <si>
    <t>количество лиц,прошедших спортивную подготовку</t>
  </si>
  <si>
    <t>количество привлеченных лиц</t>
  </si>
  <si>
    <t>количество участников</t>
  </si>
  <si>
    <t>количество установленных и размещённых стэндов и других знаков и указателей, содержащих информацию о мерах пожарной безопасности в лесах</t>
  </si>
  <si>
    <t>количество установленных шлагбаумов, преград, обеспечивающих ограничение пребывания граждан в лесах в целях обеспечения пожарной безопасности</t>
  </si>
  <si>
    <t>количество знаков</t>
  </si>
  <si>
    <t>количество мест отдыха</t>
  </si>
  <si>
    <t>количество систем видеонаблюдения за лесными участками, компьютерного оборудования рабочих мест</t>
  </si>
  <si>
    <t>количество единиц противопожарного снаряжения и инвентаря</t>
  </si>
  <si>
    <t>количество работников</t>
  </si>
  <si>
    <t>количество единиц техники</t>
  </si>
  <si>
    <t>количество юридических лиц, обратившихся за услугой, количество физических лиц, обратившихся за услугой, количество субъектов малого предпринимательства, обратившихся за услугой, количество субъектов среднего предпринимательства, обратившихся за услугой, количество субъектов малого предпринимательства, получивших услугу</t>
  </si>
  <si>
    <t>количество записей , количество информационных ресурсов и баз данных, количество отчетов</t>
  </si>
  <si>
    <t>количество работ</t>
  </si>
  <si>
    <t>количество человеко-часов</t>
  </si>
  <si>
    <t>единиц измерения</t>
  </si>
  <si>
    <t xml:space="preserve">единиц </t>
  </si>
  <si>
    <t xml:space="preserve">единиц  </t>
  </si>
  <si>
    <t>условная единица</t>
  </si>
  <si>
    <t>случаев госпитализации</t>
  </si>
  <si>
    <t>случаев лечения</t>
  </si>
  <si>
    <t>койко-день</t>
  </si>
  <si>
    <t>число посещений</t>
  </si>
  <si>
    <t>число обращений</t>
  </si>
  <si>
    <t>число лиц,прошедших спортивную подготовку на этапах спортивной подготовки</t>
  </si>
  <si>
    <t>гектар</t>
  </si>
  <si>
    <t>кубический метр</t>
  </si>
  <si>
    <t>количество обращений заявителей (получателей государственных и муниципальных услуг)</t>
  </si>
  <si>
    <t>шт</t>
  </si>
  <si>
    <t xml:space="preserve">шт </t>
  </si>
  <si>
    <t>длительность программ курсового обучения</t>
  </si>
  <si>
    <t>организация мероприятий в сфере молодежной политики, направленных на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t>
  </si>
  <si>
    <t>ведение информационных ресурсов и баз данных</t>
  </si>
  <si>
    <t>региональные конкурсы в сфере экономики, инвестиций и инноваций</t>
  </si>
  <si>
    <t>содействие субъектам малого и среднего предпринимательства в установлении международного и межрегионального сотрудничества и развитии внешнеэкономической деятельности с использованием ресурсов европейской базы данных "Business Cooperation Database" европ</t>
  </si>
  <si>
    <t>подготовка информационных материалов для СМИ</t>
  </si>
  <si>
    <t>оказание услуг по разработке бизнес-планов, концепций, технико-экономических обоснований, инвестиционных проектов, реа-лизуемых на территории субъекта Российской Федерации</t>
  </si>
  <si>
    <t>проведение мониторинга деятельности субъектов малого и среднего предпринимательства - получателей государственной поддержки</t>
  </si>
  <si>
    <t>консультирование</t>
  </si>
  <si>
    <t>техническое обслуживание и ремонт офисных машин и вычислительной техники</t>
  </si>
  <si>
    <t>объём древесины</t>
  </si>
  <si>
    <t>площадь дополнения лесных культур</t>
  </si>
  <si>
    <t>площадь тушения лесных пожаров</t>
  </si>
  <si>
    <t>площадь профилактического контролируемого противопожарного выжигания хвороста, лесной подстилки, сухой травы и других лесных горючих материалов</t>
  </si>
  <si>
    <t>площадь проведения мониторинга пожарной опасности в лесах и лесных пожаров</t>
  </si>
  <si>
    <t>площадь проведения лесоводственного ухода</t>
  </si>
  <si>
    <t>проведение агротехнического ухода за лесными культурами</t>
  </si>
  <si>
    <t>протяжённость противопожарных разрывов</t>
  </si>
  <si>
    <t>протяжённость лесных дорог</t>
  </si>
  <si>
    <t>протяжённость противопожарных минерализованных полос</t>
  </si>
  <si>
    <t>численность граждан, получивших государственную услугу по профессиональному обучению и дополнительному профессиональному образованию</t>
  </si>
  <si>
    <r>
      <t>Определение кадастровой стоимости объектов недвижимости в соответствии со статьей 14 Федерального закона от 03.07.16 №237-ФЗ "О государственной кадастровой оценке" (</t>
    </r>
    <r>
      <rPr>
        <b/>
        <i/>
        <sz val="10"/>
        <color theme="1"/>
        <rFont val="Segoe UI"/>
        <family val="2"/>
        <charset val="204"/>
      </rPr>
      <t>бумажный вид)</t>
    </r>
  </si>
  <si>
    <r>
      <t xml:space="preserve">Определение кадастровой стоимости объектов недвижимости в соответствии со статьей 14 Федерального закона от 03.07.2016 № 237-ФЗ "О государственной кадастровой оценке" </t>
    </r>
    <r>
      <rPr>
        <b/>
        <i/>
        <sz val="10"/>
        <color theme="1"/>
        <rFont val="Segoe UI"/>
        <family val="2"/>
        <charset val="204"/>
      </rPr>
      <t>(электронный вид)</t>
    </r>
  </si>
  <si>
    <t>Организация и проведение мероприятий, направленных на выявление вида фактического использования и (или) назначения (предназначения) зданий (строений, сооружений) и помещений, расположенных на территории Брянской области, в отношении которых налоговая база определяется как их кадастровая стоимость, для целей налогообложения</t>
  </si>
  <si>
    <t>Спортивная подготовка по олимпийским видам спорта. Фигурное катание на коньках. Этап начальной подготовки.</t>
  </si>
  <si>
    <t>Спортивная подготовка по олимпийским видам спорта. Фигурное катание на коньках Тренировочный этап (этап спортивной специализации)</t>
  </si>
  <si>
    <t>Спортивная подготовка по олимпийским видам спорта. Хоккей. Этап начальной подготовки.</t>
  </si>
  <si>
    <t>Спортивная подготовка по олимпийским видам спорта. Хоккей. Тренировочный этап (этап спортивной специализации)</t>
  </si>
  <si>
    <t>Спортивная подготовка по спорту лиц с поражением ОДА. Легкая атлетика. Этап начальной подготовки.</t>
  </si>
  <si>
    <t>Спортивная подготовка по спорту лиц с поражением ОДА. Легкая атлетика. Этап совершенствования спортивного мастерства.</t>
  </si>
  <si>
    <t>Спортивная подготовка по спорту лиц с поражением ОДА. Легкая атлетика. Этап высшего спортивного мастерства.</t>
  </si>
  <si>
    <t>Спортивная подготовка по олимпийским видам спорта. Легкая атлетика. Этап начальной подготовки.</t>
  </si>
  <si>
    <t>Спортивная подготовка по олимпийским видам спорта. Легкая атлетика. Тренировочный этап (этап спортивной специализации)</t>
  </si>
  <si>
    <t>Спортивная подготовка по олимпийским видам спорта. Легкая атлетика. Этап совершенствования спортивного мастерства.</t>
  </si>
  <si>
    <t>Спортивная подготовка по олимпийским видам спорта. Легкая атлетика. Этап высшего спортивного мастерства.</t>
  </si>
  <si>
    <t>Спортивная подготовка по олимпийским видам спорта. Дзюдо. Этап начальной подготовки.</t>
  </si>
  <si>
    <t>Спортивная подготовка по олимпийским видам спорта. Дзюдо. Тренировочный этап (этап спортивной специализации)</t>
  </si>
  <si>
    <t>Спортивная подготовка по олимпийским видам спорта. Дзюдо. Этап совершенствования спортивного мастерства.</t>
  </si>
  <si>
    <t>Спортивная подготовка по олимпийским видам спорта. Дзюдо. Этап высшего спортивного мастерства.</t>
  </si>
  <si>
    <t>Спортивная подготовка по олимпийским видам спорта. Лыжные гонки. Этап начальной подготовки.</t>
  </si>
  <si>
    <t>Спортивная подготовка по олимпийским видам спорта. Лыжные гонки. Тренировочный этап (этап спортивной специализации)</t>
  </si>
  <si>
    <t>Спортивная подготовка по олимпийским видам спорта. Лыжные гонки. Этап совершенствования спортивного мастерства.</t>
  </si>
  <si>
    <t>Спортивная подготовка по олимпийским видам спорта. Велоспорт-ВМХ. Этап начальной подготовки.</t>
  </si>
  <si>
    <t>Спортивная подготовка по олимпийским видам спорта. Велоспорт-ВМХ. Тренировочный этап (этап спортивной специализации)</t>
  </si>
  <si>
    <t>Предоставление социально-педагогических услуг</t>
  </si>
  <si>
    <t>Предоставление социально-правовых услуг</t>
  </si>
  <si>
    <t>Предоставление социально-бытовых услуг</t>
  </si>
  <si>
    <t>Предоставление социально-медицинских услуг</t>
  </si>
  <si>
    <t>Предоставление социально-психологических услуг</t>
  </si>
  <si>
    <t>Предоставление социально-правовых услуг. (Предоставление социального обслуживания в полустационарной форме (срочная помощь)</t>
  </si>
  <si>
    <t>Предоставление социально-правовых услуг                             Предоставление социального обслуживания в полустационарной форме (отделение семьи)</t>
  </si>
  <si>
    <t>Предоставление социально-психологических услуг. Предоставление социального обслуживания в полустационарной форме</t>
  </si>
  <si>
    <t>Предоставление социально-трудовых услуг (Предоставление социального обслуживания в полустационарной форме)</t>
  </si>
  <si>
    <t>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 инвалидов (Предоставление социального обслуживания в полустационарной форме)</t>
  </si>
  <si>
    <t xml:space="preserve">   Предоставление социально-медицинских услуг     (Предоставление социального обслуживания в полустационарной форме)                                                                                                                                                                                                                                                         </t>
  </si>
  <si>
    <t>Предоставление социально-трудовых услуг  (Предоставление социального обслуживания в стационарной форме)</t>
  </si>
  <si>
    <t>Предоставление социально-правовых услуг. Предоставление социального обслуживания в стационарной форме</t>
  </si>
  <si>
    <t>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 инвалидов.  Предоставление социального обслуживания в стационарной форме</t>
  </si>
  <si>
    <t>Предоставление социально-педагогических услуг. Предоставление социального обслуживания в стационарной форме</t>
  </si>
  <si>
    <t>Предоставление социально-бытовых услуг. Предоставление социального обслуживания в стационарной форме</t>
  </si>
  <si>
    <t>Предоставление социально-медицинских услуг. Предоставление социального обслуживания в стационарной форме</t>
  </si>
  <si>
    <t xml:space="preserve">Предоставление социально-психологических услуг. Предоставление социального обслуживания в стационарной форме. </t>
  </si>
  <si>
    <t>Предоставление социально-бытовых услуг. Предоставление социального обслуживания в стационарной форме:</t>
  </si>
  <si>
    <t xml:space="preserve"> Предоставление социально-медицинских услуг. Предоставление социального обслуживания в стационарной форме:</t>
  </si>
  <si>
    <t xml:space="preserve">Предоставление социально-психологических услуг. Предоставление социального обслуживания в стационарной форме: </t>
  </si>
  <si>
    <t xml:space="preserve">Предоставление социально-педагогических услуг. Предоставление социального обслуживания в стационарной форме: </t>
  </si>
  <si>
    <t xml:space="preserve">Предоставление социально-трудовых услуг. Предоставление социального обслуживания в стационарной форме: </t>
  </si>
  <si>
    <t xml:space="preserve"> Предоставление социально-правовых услуг</t>
  </si>
  <si>
    <t>Предоставление социального обслуживания в полустационарной форме включая оказание социально -бытовых услуг,социально-медицинских услуг,соц иально-психологических услуг,социально-педагогических услуг,социально-трудовых услуг   социально -правовых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 срочных социальных  услуг                                                                      (Предоставление социального обслуживания в полустационарной форме (соц. гостиница)</t>
  </si>
  <si>
    <t>Предоставление социально-психологических услуг (телефон доверия)</t>
  </si>
  <si>
    <t>ГАУ КЦСОН</t>
  </si>
  <si>
    <t>Предоставление социально-трудовых услуг</t>
  </si>
  <si>
    <t>ГАУ и ГБУ Дома</t>
  </si>
  <si>
    <t xml:space="preserve">человек </t>
  </si>
  <si>
    <t>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</si>
  <si>
    <t>ГБУ СО Приюты</t>
  </si>
  <si>
    <t xml:space="preserve">Предоставление социально-бытовых услуг  </t>
  </si>
  <si>
    <t xml:space="preserve">Предоставление социально-медицинских услуг </t>
  </si>
  <si>
    <t xml:space="preserve">Предоставление социально-психологических услуг </t>
  </si>
  <si>
    <t xml:space="preserve">Предоставление социально-педагогических услуг </t>
  </si>
  <si>
    <t xml:space="preserve">Предоставление социально-трудовых услуг </t>
  </si>
  <si>
    <t xml:space="preserve">Предоставление социально-правовых услуг </t>
  </si>
  <si>
    <t xml:space="preserve">Предоставление социально-правовых услуг в полустационарной форме (многодетные) </t>
  </si>
  <si>
    <t>Предоставление социально-медицинских услуг в полуст.форме (реабилитация)</t>
  </si>
  <si>
    <t xml:space="preserve">предоставление социально-психологических услуг в полуст. Форме (реабилитация) </t>
  </si>
  <si>
    <t xml:space="preserve">Предоставление социально-педагогических услуг в полуст.форме (реабилитация) </t>
  </si>
  <si>
    <t xml:space="preserve">Предоставление услуг в целях повышения коммуникативного потенциала получателей социальных услуг, имеющих ограничения жизнедеятельности, в т.ч. детей-инвалидов </t>
  </si>
  <si>
    <t xml:space="preserve">Предоставление социально-психологических услуг в полуст. Форме (телефон доверия) </t>
  </si>
  <si>
    <t>Предоставление социально-бытовых услуг (надомники)</t>
  </si>
  <si>
    <t xml:space="preserve">Предоставление социально-бытовых услуг (надомники) </t>
  </si>
  <si>
    <t xml:space="preserve">Предоставление социально-медицинских услуг (надомники) </t>
  </si>
  <si>
    <t>(перевозка несовершеннолетних, самовольно ушедших из семей, организаций для детей-сирот и детей, оставшихся без попечения родителей</t>
  </si>
  <si>
    <t xml:space="preserve">ГБУ СО РЦ "ОЗЕРНЫЙ"   </t>
  </si>
  <si>
    <t xml:space="preserve">Предоставление социального обслуживания в стационарной форме  </t>
  </si>
  <si>
    <t xml:space="preserve">Предоставление социального обслуживания в стационарной форме </t>
  </si>
  <si>
    <t>гражданин при отсутствии работы и средств к существованию  22045001401700001008100</t>
  </si>
  <si>
    <t>гражданин при отсутствии работы и средств к существованию 22045001501700001007100</t>
  </si>
  <si>
    <t xml:space="preserve">                                                                                                      Предоставление социального обслуживания в стационарной форме  </t>
  </si>
  <si>
    <t>Предоставление социального обслуживания в стационарной форме</t>
  </si>
  <si>
    <t xml:space="preserve">гражданин при отсутствии работы и средств к существованию  2204500110170000101100 </t>
  </si>
  <si>
    <t>гражданин при отсутствии работы и средств к существованию  22045001301700001009100</t>
  </si>
  <si>
    <t xml:space="preserve">Предоставление социального обслуживания в стационарной форме (22045001701100001008100) </t>
  </si>
  <si>
    <t xml:space="preserve">Предоставление социального обслуживания в стационарной форме (22045001201500001004100) </t>
  </si>
  <si>
    <t>условия оказания (вне медицинской организации)</t>
  </si>
  <si>
    <t>Реализация дополнительных общеразвивающих программ</t>
  </si>
  <si>
    <t>Организация досуга детей, подростков и молодежи</t>
  </si>
  <si>
    <t>Реализация основных общеобразовательных программ среднего общего образования</t>
  </si>
  <si>
    <t>число обучающихся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</si>
  <si>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</si>
  <si>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t>
  </si>
  <si>
    <t>Организация отдыха детей и молодежи</t>
  </si>
  <si>
    <t>число детей</t>
  </si>
  <si>
    <t>Реализация общеобразовательных программ дошкольного образования</t>
  </si>
  <si>
    <t>Присмотр и уход</t>
  </si>
  <si>
    <t>Реализация основных общеобразовательных программ начального общего образования</t>
  </si>
  <si>
    <t>Реализация основных общеобразовательных программ начального общего образования(на дому)</t>
  </si>
  <si>
    <t>Реализация адаптированных основных общеобразовательных программ начального общего образования</t>
  </si>
  <si>
    <t>Реализация адаптированных основных общеобразовательных программ начального общего образования( на дому)</t>
  </si>
  <si>
    <t>Реализация основных общеобразовательных программ основного общего образования</t>
  </si>
  <si>
    <t>Реализация основных общеобразовательных программ основного общего образования( на дому)</t>
  </si>
  <si>
    <t>Реализация основных общеобразовательных программ основного общего образования ,интегрированных с дополнительными общеразвивающими программами,имеющими целью подготовку несовершеннолетних обучающихся к военной или иной государственной службе, в том числе к государственной службе российского казачества</t>
  </si>
  <si>
    <t>Реализация основных общеобразовательных программ среднего общего образования ,интегрированных с дополнительными общеразвивающими программами,имеющими целью подготовку несовершеннолетних обучающихся к военной или иной государственной службе, в том числе к государственной службе российского казачества</t>
  </si>
  <si>
    <t>Реализация адаптированных основных общеобразовательных программ для детей с умственной отсталостью</t>
  </si>
  <si>
    <t>Содержание детей</t>
  </si>
  <si>
    <t>Психолого-медико-педагогическое обследование детей</t>
  </si>
  <si>
    <t>Психолого-педагогическое консультирование обучающихся, их родителей (законных представителей) и педагогических работников</t>
  </si>
  <si>
    <t>Коррекционно-развивающая, компенсирующая и логопедическая помощь обучающимся</t>
  </si>
  <si>
    <t>Организация досуга детей подростков и молодежи(работа)</t>
  </si>
  <si>
    <t xml:space="preserve">Предоставление социально-медицинских услуг     (Предоставление социального обслуживания в полустационарной форме)                                                                                                                                                                                                                                                         </t>
  </si>
  <si>
    <t>количество человек</t>
  </si>
  <si>
    <t>количество информационных ресурсов и баз данных</t>
  </si>
  <si>
    <t xml:space="preserve">Предоставление социально-педагогических услуг                                                                 </t>
  </si>
  <si>
    <t>Обеспечение сохранения и использования объектов культурного наследия</t>
  </si>
  <si>
    <t xml:space="preserve">Предоставление информационной и консультационной поддержки субъектам малого и среднего предпринимательства </t>
  </si>
  <si>
    <t>организация и проведение выставочных мероприятий, семинаров, конкурсов, развлекательных мероприятий, и других презентационно-имиджевых мероприятий, поддержка местных товаро-производителей</t>
  </si>
  <si>
    <r>
      <t xml:space="preserve">Предоставление консультационной и информационной поддержки субъектам малого и среднего предпринимательства </t>
    </r>
    <r>
      <rPr>
        <b/>
        <i/>
        <sz val="10"/>
        <color theme="1"/>
        <rFont val="Segoe UI"/>
        <family val="2"/>
        <charset val="204"/>
      </rPr>
      <t>(оказание услуг по разработке бизнес-планов, концепций, технико-экономических обоснований, инвестиционных проектов, реализуемых на территории субъекта Российской Федерации)</t>
    </r>
  </si>
  <si>
    <r>
      <t xml:space="preserve">Предоставление консультационной и информационной поддержки субъектам малого и среднего предпринимательства </t>
    </r>
    <r>
      <rPr>
        <b/>
        <i/>
        <sz val="10"/>
        <color theme="1"/>
        <rFont val="Segoe UI"/>
        <family val="2"/>
        <charset val="204"/>
      </rPr>
      <t>(оказание услуг по поиску инвесторов и организации взаимодействия субъектов малого и среднего предпринимательства с потенциальными деловыми партнерами)</t>
    </r>
  </si>
  <si>
    <r>
      <t xml:space="preserve">Предоставление консультационной и информационной поддержки субъектам малого и среднего предпринимательства </t>
    </r>
    <r>
      <rPr>
        <b/>
        <i/>
        <sz val="10"/>
        <color theme="1"/>
        <rFont val="Segoe UI"/>
        <family val="2"/>
        <charset val="204"/>
      </rPr>
      <t>(консультирование)</t>
    </r>
  </si>
  <si>
    <t>Проходные рубки, проводимые в целях ухода за лесами</t>
  </si>
  <si>
    <t xml:space="preserve">Количество сопровождаемых маршрутов движения пассажирского транспорта </t>
  </si>
  <si>
    <t>единица</t>
  </si>
  <si>
    <t>Количество транспорта подключенного к РНИС</t>
  </si>
  <si>
    <t>Объем функционирования региональной системы мониторинга транспортных средств</t>
  </si>
  <si>
    <t>процент</t>
  </si>
  <si>
    <t xml:space="preserve"> 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22043001401000001005100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</si>
  <si>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22043001401100001003100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</si>
  <si>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22043001601100001001100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</si>
  <si>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22043001601000001003100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</si>
  <si>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22043001101000001008100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</si>
  <si>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22043001101100001006100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</si>
  <si>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22043001201000001007100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</si>
  <si>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22043001201100001005100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</si>
  <si>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22043001301000001006100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</si>
  <si>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22043001301100001004100</t>
  </si>
  <si>
    <t xml:space="preserve">гражданин при отсутствии работы и средств к существованию)  22046001601700001005100                   </t>
  </si>
  <si>
    <t xml:space="preserve">гражданин при наличии ребенка или детей (в том числе находящихся под опекой,попечительством ),испытывающих трудности в социальной адаптации  22046001601500001009100   </t>
  </si>
  <si>
    <t xml:space="preserve">гражданин  при наличии в семье инвалида или инвалидов, в том числе ребенка - инвалида или детей -инвалидов, нуждающихся в постоянном уходе 22046001301400001005100                               </t>
  </si>
  <si>
    <t xml:space="preserve">гражданин  при наличии в семье инвалида или инвалидов, в том числе ребенка - инвалида или детей -инвалидов, нуждающихся в постоянном уходе 22046001401400001004100     </t>
  </si>
  <si>
    <t>гражданин  при наличии в семье инвалида или инвалидов, в том числе ребенка - инвалида или детей -инвалидов, нуждающихся в постоянном уходе 22046001501400001003100</t>
  </si>
  <si>
    <t>гражданин  при наличии в семье инвалида или инвалидов, в том числе ребенка - инвалида или детей -инвалидов, нуждающихся в постоянном уходе 22046001701400001001100</t>
  </si>
  <si>
    <t>гражданин  при наличии в семье инвалида или инвалидов, в том числе ребенка - инвалида или детей -инвалидов, нуждающихся в постоянном уходе 22046001201400001006100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</si>
  <si>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22041001501100001004100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</si>
  <si>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22041001601100001003100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</si>
  <si>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22041001701100001002100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</si>
  <si>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22041001401100001005100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</si>
  <si>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22041001101100001008100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</si>
  <si>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22041001201100001007100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</si>
  <si>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22041001301100001006100</t>
  </si>
  <si>
    <t>гражданин при наличии ребенка или детей (в том числе находящихся под опекой,попечительством ),испытывающих трудности в социальной адаптации 22045001101500001005100</t>
  </si>
  <si>
    <t>гражданин при наличии ребенка или детей (в том числе находящихся под опекой,попечительством ),испытывающих трудности в социальной адаптации 22045001201500001004100</t>
  </si>
  <si>
    <t>гражданин при наличии ребенка или детей (в том числе находящихся под опекой,попечительством ),испытывающих трудности в социальной адаптации 22045001301500001003100</t>
  </si>
  <si>
    <t>гражданин при наличии ребенка или детей (в том числе находящихся под опекой,попечительством ),испытывающих трудности в социальной адаптации  22045001401500001002100</t>
  </si>
  <si>
    <t>гражданин при наличии ребенка или детей (в том числе находящихся под опекой,попечительством ),испытывающих трудности в социальной адаптации  22045001501500001001100</t>
  </si>
  <si>
    <t>гражданин при наличии ребенка или детей (в том числе находящихся под опекой,попечительством ),испытывающих трудности в социальной адаптации   22045001601500001000100</t>
  </si>
  <si>
    <t xml:space="preserve">гражданин при наличии внутрисемейного конфликта, в том числе с лицами с наркотической или алкогольной зависимостью, лицами, имеющими пристрастие к азартным играм, лицами, страдающими психическими расстройствами, наличие насилия в семье  22046001001600001003100    </t>
  </si>
  <si>
    <t xml:space="preserve">гражданин при наличии внутрисемейного конфликта, в том числе с лицами с наркотической или алкогольной зависимостью, лицами, имеющими пристрастие к азартным играм, лицами, страдающими психическими расстройствами, наличие насилия в семье 22046001301600001000100  </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</si>
  <si>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22043001501100001002100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</si>
  <si>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22041001101100001008100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</si>
  <si>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22041001101000001000100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</si>
  <si>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22041001201100001007100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</si>
  <si>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22041001201000001009100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</si>
  <si>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22041001301000001008100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</si>
  <si>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22041001401100001005100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</si>
  <si>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22041001401000001007100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</si>
  <si>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22041001501100001004100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</si>
  <si>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22041001501000001006100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</si>
  <si>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22041001601000001005100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</si>
  <si>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22041001701100001002100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</si>
  <si>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22041001701000001004100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</si>
  <si>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22045001101100001004100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</si>
  <si>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22045001101000001006100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</si>
  <si>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22045001201100001003100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</si>
  <si>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22045001201000001005100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</si>
  <si>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22045001301100001002100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</si>
  <si>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22045001301000001004100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</si>
  <si>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22045001401100001001100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</si>
  <si>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22045001401000001003100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</si>
  <si>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22045001501100001000100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</si>
  <si>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22045001501000001002100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</si>
  <si>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22045001601100001009100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</si>
  <si>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22045001601000001001100</t>
  </si>
  <si>
    <t>гражданин частично утративший способность либо возможности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22045001701100001008100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</si>
  <si>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22045001701000001000100</t>
  </si>
  <si>
    <t>гражданин при наличии ребенка или детей (в тлом числе находящихся под опекой, попечительством), испытывающих трудности в социальной адаптации 22045001101500001005100</t>
  </si>
  <si>
    <t>гражданин при наличии ребенка или детей (в тлом числе находящихся под опекой, попечительством), испытывающих трудности в социальной адаптации 22045001201500001004100</t>
  </si>
  <si>
    <t>гражданин при наличии ребенка или детей (в тлом числе находящихся под опекой, попечительством), испытывающих трудности в социальной адаптации 22045001301500001003100</t>
  </si>
  <si>
    <t>гражданин при наличии ребенка или детей (в тлом числе находящихся под опекой, попечительством), испытывающих трудности в социальной адаптации 22045001401500001002100</t>
  </si>
  <si>
    <t>гражданин при наличии ребенка или детей (в тлом числе находящихся под опекой, попечительством), испытывающих трудности в социальной адаптации 22045001501500001001100</t>
  </si>
  <si>
    <t>гражданин при наличии ребенка или детей (в тлом числе находящихся под опекой, попечительством), испытывающих трудности в социальной адаптации 22045001601500001000100</t>
  </si>
  <si>
    <t>гражданин при наличии ребенка или детей (в тлом числе находящихся под опекой, попечительством), испытывающих трудности в социальной адаптации 22046001601500001009100</t>
  </si>
  <si>
    <t>гражданин при наличии в семье инвалида, инвалидов, в т.ч. Ребенка-инвалида или детей-инвалидов, нуждающихся в постоянном постороннем уходе 22046001201400001006100</t>
  </si>
  <si>
    <t>гражданин при наличии в семье инвалида, инвалидов, в т.ч. Ребенка-инвалида или детей-инвалидов, нуждающихся в постоянном постороннем уходе 22046001301400001005100</t>
  </si>
  <si>
    <t>гражданин при наличии в семье инвалида, инвалидов, в т.ч. Ребенка-инвалида или детей-инвалидов, нуждающихся в постоянном постороннем уходе 22046001401400001004100</t>
  </si>
  <si>
    <t>гражданин при наличии в семье инвалида, инвалидов, в т.ч. Ребенка-инвалида или детей-инвалидов, нуждающихся в постоянном постороннем уходе 22046001501400001003100</t>
  </si>
  <si>
    <t>гражданин при наличии в семье инвалида, инвалидов, в т.ч. Ребенка-инвалида или детей-инвалидов, нуждающихся в постоянном постороннем уходе 22046001701400001001100</t>
  </si>
  <si>
    <t>гражданин  при наличии внутрисемейного конфликта, вт.ч. с лицами с наркотической или алкогольной зависимостью, лицами, имеющими пристрастия к азарнтным играм, лицами, страдающими психическими расстройствами, наличие насилия в семье 22046001301600001000100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</si>
  <si>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22043001101000001008100</t>
  </si>
  <si>
    <t>гражданин частично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22043001101100001006100</t>
  </si>
  <si>
    <t>гражданин полностью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22043001201000001007100</t>
  </si>
  <si>
    <t>гражданин частично утративший способность либо возможность осуществлять самообслуживание, самостоятельно передвигаться, обеспечивать основные жизненные потребности в силу заболевания травмы, возраста или наличия инвалидности 22043001201100001005100</t>
  </si>
  <si>
    <t>гражданин при наличии в семье инвалида или инвалидов, в том числе ребенка-инвалида или детей-инвалидов, нуждающихся в постоянном постороннем уходе 22045001701400001002100</t>
  </si>
  <si>
    <t>гражданин частично утративший способность либо возможности осуществлять самообслуживание, самостоятельно передвинаться, обеспечивать основные жизненные потребности в силу заболевания, травмы, возраста или наличия инвалидности 22045001101100001004100</t>
  </si>
  <si>
    <t xml:space="preserve">гражданин при отсутствии возможности обеспечения ухода ( в том числе временного) за инвалидом, ребенком, детьми, а также отсутствие попечения над ними) 22045001101200001002100 </t>
  </si>
  <si>
    <t>гражданин при наличии в семье инвалида или инвалидов, в том числе ребенка-инвалида или детей-инвалидов, нуждающихся в постоянном постороннем уходе 22045001101400001008100</t>
  </si>
  <si>
    <t>гражданин при надичии ребенка или детей (в том числе находящихся под опекой, попечительством), испытывающих трудности в социальной адаптации 22045001101500001005100</t>
  </si>
  <si>
    <t>гражданин частично утративший способность либо возможности осуществлять самообслуживание, самостоятельно передвинаться, обеспечивать основные жизненные потребности в силу заболевания, травмы, возраста или наличия инвалидности 22045001201100001003100</t>
  </si>
  <si>
    <t>гражданин при надичии ребенка или детей (в том числе находящихся под опекой, попечительством), испытывающих трудности в социальной адаптации  22045001201200001001100</t>
  </si>
  <si>
    <t>гражданин частично утративший способность либо возможности осуществлять самообслуживание, самостоятельно передвинаться, обеспечивать основные жизненные потребности в силу заболевания, травмы, возраста или наличия инвалидности 2204500120170000100100</t>
  </si>
  <si>
    <t>гражданин при отсутствии возможности обеспечения ухода ( в том числе временного) за инвалидом, ребенком, детьми, а также отсутствие попечения над ними) 22045001301200001000100</t>
  </si>
  <si>
    <t>гражданин при наличии в семье инвалида или инвалидов, в том числе ребенка-инвалида или детей-инвалидов, нуждающихся в постоянном постороннем уходе  22045001301400001006100</t>
  </si>
  <si>
    <t>гражданин при наличии ребенка или детей (в том числе находящихся под опекой, попечительством), испытывающих трудности в социальной адаптации  22045001301500001003100</t>
  </si>
  <si>
    <t>гражданин частично утративший способность либо возможности осуществлять самообслуживание, самостоятельно передвинаться, обеспечивать основные жизненные потребности в силу заболевания, травмы, возраста или наличия инвалидности 22045001401100001001100</t>
  </si>
  <si>
    <t>гражданин при отсутствии возможности обеспечения ухода ( в том числе временного) за инвалидом, ребенком, детьми, а также отсутствие попечения над ними) 2045001401200001009100</t>
  </si>
  <si>
    <t>гражданин при наличии в семье инвалида или инвалидов, в том числе ребенка-инвалида или детей-инвалидов, нуждающихся в постоянном постороннем уходе 22045001401400001005100</t>
  </si>
  <si>
    <t xml:space="preserve">гражданин при наличии ребенка или детей (в том числе находящихся под опекой, попечительством), испытывающих трудности в социальной адаптации  22045001401500001002100 </t>
  </si>
  <si>
    <t>гражданин при отсутствии возможности обеспечения ухода ( в том числе временного) за инвалидом, ребенком, детьми, а также отсутствие попечения над ними) 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 22045001701200001006100</t>
  </si>
  <si>
    <t xml:space="preserve"> гражданин при наличии в семье инвалида или инвалидов, в том числе ребенка-инвалида или детей-инвалидов, нуждающихся в постоянном постороннем уходе 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 22045001301100001002100</t>
  </si>
  <si>
    <t>гражданин при наличии ребенка или детей (в том числе находящихся под опекой, попечительством), испытывающих трудности в социальной адаптации 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 22045001701500001009100</t>
  </si>
  <si>
    <t>гражданин частично утративший способность либо возможности осуществлять самообслуживание, самостоятельно передвинаться, обеспечивать основные жизненные потребности в силу заболевания, травмы, возраста или наличия инвалидности</t>
  </si>
  <si>
    <t>гражданин при наличии ребенка или детей (в том числе находящихся под опекой, попечительством), испытывающих трудности в социальной адаптации Предоставление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</si>
  <si>
    <t xml:space="preserve">Предоставление социально- трудовых услуг в полуст.форме (реабилитация) </t>
  </si>
  <si>
    <t>обработка почвы под лесные культуры</t>
  </si>
  <si>
    <t>обеспечение сохранения и использования объектов культурного наследия</t>
  </si>
  <si>
    <t>деятельность по созданию и использованию баз данных и информационных ресурсов</t>
  </si>
  <si>
    <t>ведение реестра субъектов малого и среднего предпринимательства - получателей государственной поддержки</t>
  </si>
  <si>
    <t>передача в пользование государственного имущества на льготных условиях</t>
  </si>
  <si>
    <t>правовая экспертиза документов, подготовка учредительных документов и изменений к ним; подготовка отчетности для предпринимателей в налоговые и прочие органы</t>
  </si>
  <si>
    <t xml:space="preserve">количество сопровождаемых маршрутов движения пассажирского транспорта </t>
  </si>
  <si>
    <t>количество транспорта подключенного к РНИС</t>
  </si>
  <si>
    <t>объем функционирования региональной системы мониторинга транспортных средств</t>
  </si>
  <si>
    <t xml:space="preserve">Информация об исполнении государственных заданий за 2019 год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</si>
</sst>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0"/>
      <color theme="1"/>
      <name val="Segoe UI"/>
      <family val="2"/>
      <charset val="204"/>
    </font>
    <font>
      <b/>
      <sz val="10"/>
      <color theme="1"/>
      <name val="Segoe UI"/>
      <family val="2"/>
      <charset val="204"/>
    </font>
    <font>
      <sz val="10"/>
      <color rgb="FF000000"/>
      <name val="Arial Cyr"/>
      <family val="2"/>
    </font>
    <font>
      <b/>
      <sz val="10"/>
      <color rgb="FF000000"/>
      <name val="Arial Cyr"/>
      <family val="2"/>
    </font>
    <font>
      <sz val="10"/>
      <name val="Arial"/>
      <family val="2"/>
      <charset val="204"/>
    </font>
    <font>
      <sz val="8"/>
      <name val="Tahoma"/>
      <family val="2"/>
      <charset val="204"/>
    </font>
    <font>
      <sz val="10"/>
      <name val="Arial Cyr"/>
      <charset val="204"/>
    </font>
    <font>
      <b/>
      <i/>
      <sz val="10"/>
      <color theme="1"/>
      <name val="Segoe UI"/>
      <family val="2"/>
      <charset val="204"/>
    </font>
    <font>
      <i/>
      <sz val="10"/>
      <color theme="1"/>
      <name val="Segoe UI"/>
      <family val="2"/>
      <charset val="204"/>
    </font>
    <font>
      <b/>
      <sz val="12"/>
      <color theme="1"/>
      <name val="Segoe UI"/>
      <family val="2"/>
      <charset val="204"/>
    </font>
    <font>
      <b/>
      <sz val="12"/>
      <color theme="1"/>
      <name val="Calibri"/>
      <family val="2"/>
      <charset val="204"/>
      <scheme val="minor"/>
    </font>
  </fonts>
  <fills count="4">
    <fill>
      <patternFill patternType="none"/>
    </fill>
    <fill>
      <patternFill patternType="gray125"/>
    </fill>
    <fill>
      <patternFill patternType="solid">
        <fgColor rgb="FFCCFFFF"/>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49" fontId="3" fillId="0" borderId="2">
      <alignment horizontal="center" vertical="top" shrinkToFit="1"/>
    </xf>
    <xf numFmtId="0" fontId="4" fillId="0" borderId="2">
      <alignment vertical="top" wrapText="1"/>
    </xf>
    <xf numFmtId="4" fontId="4" fillId="2" borderId="2">
      <alignment horizontal="right" vertical="top" shrinkToFit="1"/>
    </xf>
    <xf numFmtId="0" fontId="5" fillId="0" borderId="0"/>
    <xf numFmtId="0" fontId="5" fillId="0" borderId="0"/>
    <xf numFmtId="0" fontId="6" fillId="0" borderId="0"/>
    <xf numFmtId="0" fontId="5" fillId="0" borderId="0"/>
    <xf numFmtId="0" fontId="7" fillId="0" borderId="0"/>
    <xf numFmtId="0" fontId="5" fillId="0" borderId="0"/>
  </cellStyleXfs>
  <cellXfs count="25">
    <xf numFmtId="0" fontId="0" fillId="0" borderId="0" xfId="0"/>
    <xf numFmtId="0" fontId="1" fillId="3" borderId="1" xfId="0" applyFont="1" applyFill="1" applyBorder="1" applyAlignment="1" applyProtection="1">
      <alignment horizontal="left" vertical="center" wrapText="1"/>
    </xf>
    <xf numFmtId="4" fontId="1" fillId="3" borderId="1"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xf>
    <xf numFmtId="4" fontId="2" fillId="3"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wrapText="1"/>
    </xf>
    <xf numFmtId="4" fontId="1" fillId="3" borderId="0" xfId="0" applyNumberFormat="1" applyFont="1" applyFill="1" applyBorder="1" applyAlignment="1" applyProtection="1">
      <alignment horizontal="center" vertical="center" wrapText="1"/>
    </xf>
    <xf numFmtId="0" fontId="1" fillId="3" borderId="1" xfId="0" applyNumberFormat="1" applyFont="1" applyFill="1" applyBorder="1" applyAlignment="1" applyProtection="1">
      <alignment horizontal="center" vertical="center" wrapText="1"/>
    </xf>
    <xf numFmtId="0" fontId="0" fillId="3" borderId="2" xfId="0" applyFont="1" applyFill="1" applyBorder="1" applyAlignment="1">
      <alignment horizontal="center" vertical="center" wrapText="1"/>
    </xf>
    <xf numFmtId="0" fontId="1" fillId="3" borderId="0" xfId="0" applyFont="1" applyFill="1" applyBorder="1" applyAlignment="1" applyProtection="1">
      <alignment horizontal="left" vertical="center" wrapText="1"/>
    </xf>
    <xf numFmtId="0" fontId="1"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2" fillId="3" borderId="3"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4" fontId="9" fillId="3" borderId="1" xfId="0" applyNumberFormat="1"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1" fillId="0" borderId="0" xfId="0" applyFont="1" applyAlignment="1">
      <alignment horizontal="center" vertical="center" wrapText="1"/>
    </xf>
  </cellXfs>
  <cellStyles count="10">
    <cellStyle name="Normal_3" xfId="5"/>
    <cellStyle name="xl31" xfId="1"/>
    <cellStyle name="xl40" xfId="2"/>
    <cellStyle name="xl41" xfId="3"/>
    <cellStyle name="Обычный" xfId="0" builtinId="0"/>
    <cellStyle name="Обычный 10" xfId="4"/>
    <cellStyle name="Обычный 2" xfId="6"/>
    <cellStyle name="Обычный 2 2" xfId="7"/>
    <cellStyle name="Обычный 3" xfId="8"/>
    <cellStyle name="Обычный 4" xfId="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49"/>
  <sheetViews>
    <sheetView tabSelected="1" zoomScale="85" zoomScaleNormal="85" zoomScaleSheetLayoutView="85" workbookViewId="0">
      <selection activeCell="J11" sqref="J11"/>
    </sheetView>
  </sheetViews>
  <sheetFormatPr defaultRowHeight="14.25" x14ac:dyDescent="0.25"/>
  <cols>
    <col min="1" max="1" width="58.7109375" style="11" customWidth="1"/>
    <col min="2" max="2" width="44.5703125" style="5" customWidth="1"/>
    <col min="3" max="3" width="18.42578125" style="5" customWidth="1"/>
    <col min="4" max="5" width="21.7109375" style="5" customWidth="1"/>
    <col min="6" max="6" width="16.85546875" style="5" customWidth="1"/>
    <col min="7" max="7" width="18.42578125" style="8" customWidth="1"/>
    <col min="8" max="9" width="18.42578125" style="5" customWidth="1"/>
    <col min="10" max="16384" width="9.140625" style="5"/>
  </cols>
  <sheetData>
    <row r="2" spans="1:9" ht="15.75" x14ac:dyDescent="0.25">
      <c r="A2" s="23" t="s">
        <v>454</v>
      </c>
      <c r="B2" s="24"/>
      <c r="C2" s="24"/>
      <c r="D2" s="24"/>
      <c r="E2" s="24"/>
      <c r="F2" s="24"/>
      <c r="G2" s="24"/>
      <c r="H2" s="24"/>
      <c r="I2" s="24"/>
    </row>
    <row r="4" spans="1:9" ht="35.25" customHeight="1" x14ac:dyDescent="0.25">
      <c r="A4" s="13" t="s">
        <v>0</v>
      </c>
      <c r="B4" s="13" t="s">
        <v>6</v>
      </c>
      <c r="C4" s="13"/>
      <c r="D4" s="13"/>
      <c r="E4" s="13"/>
      <c r="F4" s="13"/>
      <c r="G4" s="13" t="s">
        <v>150</v>
      </c>
      <c r="H4" s="13"/>
      <c r="I4" s="13"/>
    </row>
    <row r="5" spans="1:9" ht="31.5" customHeight="1" x14ac:dyDescent="0.25">
      <c r="A5" s="13"/>
      <c r="B5" s="14" t="s">
        <v>1</v>
      </c>
      <c r="C5" s="14" t="s">
        <v>189</v>
      </c>
      <c r="D5" s="14" t="s">
        <v>7</v>
      </c>
      <c r="E5" s="14" t="s">
        <v>8</v>
      </c>
      <c r="F5" s="14" t="s">
        <v>9</v>
      </c>
      <c r="G5" s="12" t="s">
        <v>2</v>
      </c>
      <c r="H5" s="12" t="s">
        <v>3</v>
      </c>
      <c r="I5" s="12" t="s">
        <v>4</v>
      </c>
    </row>
    <row r="6" spans="1:9" ht="101.25" customHeight="1" x14ac:dyDescent="0.25">
      <c r="A6" s="13"/>
      <c r="B6" s="14"/>
      <c r="C6" s="14"/>
      <c r="D6" s="14"/>
      <c r="E6" s="14"/>
      <c r="F6" s="14"/>
      <c r="G6" s="2" t="s">
        <v>10</v>
      </c>
      <c r="H6" s="2" t="s">
        <v>10</v>
      </c>
      <c r="I6" s="2" t="s">
        <v>10</v>
      </c>
    </row>
    <row r="7" spans="1:9" ht="29.25" customHeight="1" x14ac:dyDescent="0.25">
      <c r="A7" s="18" t="s">
        <v>5</v>
      </c>
      <c r="B7" s="18"/>
      <c r="C7" s="18"/>
      <c r="D7" s="18"/>
      <c r="E7" s="18"/>
      <c r="F7" s="18"/>
      <c r="G7" s="6">
        <f>SUM(G8:G65737)</f>
        <v>6241448975.7465763</v>
      </c>
      <c r="H7" s="6">
        <f>SUM(H8:H65737)</f>
        <v>6401578178.329999</v>
      </c>
      <c r="I7" s="6">
        <f>SUM(I8:I65737)</f>
        <v>6401462178.329999</v>
      </c>
    </row>
    <row r="8" spans="1:9" ht="28.5" x14ac:dyDescent="0.25">
      <c r="A8" s="1" t="s">
        <v>11</v>
      </c>
      <c r="B8" s="12" t="s">
        <v>12</v>
      </c>
      <c r="C8" s="12" t="s">
        <v>13</v>
      </c>
      <c r="D8" s="7">
        <v>916.76</v>
      </c>
      <c r="E8" s="7">
        <v>916.76</v>
      </c>
      <c r="F8" s="7">
        <v>916.76</v>
      </c>
      <c r="G8" s="2">
        <v>144072230</v>
      </c>
      <c r="H8" s="2">
        <v>143849739.52000001</v>
      </c>
      <c r="I8" s="2">
        <v>143849739.52000001</v>
      </c>
    </row>
    <row r="9" spans="1:9" x14ac:dyDescent="0.25">
      <c r="A9" s="1" t="s">
        <v>14</v>
      </c>
      <c r="B9" s="12" t="s">
        <v>15</v>
      </c>
      <c r="C9" s="12" t="s">
        <v>189</v>
      </c>
      <c r="D9" s="7">
        <v>181792</v>
      </c>
      <c r="E9" s="7">
        <v>161752</v>
      </c>
      <c r="F9" s="7">
        <v>161752</v>
      </c>
      <c r="G9" s="2">
        <v>75954043</v>
      </c>
      <c r="H9" s="2">
        <v>74724043</v>
      </c>
      <c r="I9" s="2">
        <v>74724043</v>
      </c>
    </row>
    <row r="10" spans="1:9" ht="57" x14ac:dyDescent="0.25">
      <c r="A10" s="1" t="s">
        <v>16</v>
      </c>
      <c r="B10" s="12" t="s">
        <v>59</v>
      </c>
      <c r="C10" s="12" t="s">
        <v>202</v>
      </c>
      <c r="D10" s="7">
        <v>3524</v>
      </c>
      <c r="E10" s="7">
        <v>3767</v>
      </c>
      <c r="F10" s="7">
        <f>E10</f>
        <v>3767</v>
      </c>
      <c r="G10" s="2">
        <f>D10*21.7</f>
        <v>76470.8</v>
      </c>
      <c r="H10" s="2">
        <f>E10*21.7</f>
        <v>81743.899999999994</v>
      </c>
      <c r="I10" s="2">
        <f>H10</f>
        <v>81743.899999999994</v>
      </c>
    </row>
    <row r="11" spans="1:9" ht="57" x14ac:dyDescent="0.25">
      <c r="A11" s="1" t="s">
        <v>16</v>
      </c>
      <c r="B11" s="12" t="s">
        <v>152</v>
      </c>
      <c r="C11" s="12" t="s">
        <v>190</v>
      </c>
      <c r="D11" s="7">
        <v>233831</v>
      </c>
      <c r="E11" s="7">
        <v>243666</v>
      </c>
      <c r="F11" s="7">
        <f t="shared" ref="F11:F24" si="0">E11</f>
        <v>243666</v>
      </c>
      <c r="G11" s="2">
        <f>D11*162.84</f>
        <v>38077040.039999999</v>
      </c>
      <c r="H11" s="2">
        <f>E11*162.84</f>
        <v>39678571.439999998</v>
      </c>
      <c r="I11" s="2">
        <f t="shared" ref="I11:I24" si="1">H11</f>
        <v>39678571.439999998</v>
      </c>
    </row>
    <row r="12" spans="1:9" ht="57" x14ac:dyDescent="0.25">
      <c r="A12" s="1" t="s">
        <v>16</v>
      </c>
      <c r="B12" s="12" t="s">
        <v>151</v>
      </c>
      <c r="C12" s="12" t="s">
        <v>202</v>
      </c>
      <c r="D12" s="7">
        <v>158499</v>
      </c>
      <c r="E12" s="7">
        <v>167997</v>
      </c>
      <c r="F12" s="7">
        <f t="shared" si="0"/>
        <v>167997</v>
      </c>
      <c r="G12" s="2">
        <f>D12*50</f>
        <v>7924950</v>
      </c>
      <c r="H12" s="2">
        <f>E12*50</f>
        <v>8399850</v>
      </c>
      <c r="I12" s="2">
        <f t="shared" si="1"/>
        <v>8399850</v>
      </c>
    </row>
    <row r="13" spans="1:9" ht="57" x14ac:dyDescent="0.25">
      <c r="A13" s="1" t="s">
        <v>16</v>
      </c>
      <c r="B13" s="12" t="s">
        <v>59</v>
      </c>
      <c r="C13" s="12" t="s">
        <v>203</v>
      </c>
      <c r="D13" s="7">
        <v>2895</v>
      </c>
      <c r="E13" s="7">
        <v>2927</v>
      </c>
      <c r="F13" s="7">
        <f t="shared" si="0"/>
        <v>2927</v>
      </c>
      <c r="G13" s="2">
        <f>D13*21.7</f>
        <v>62821.5</v>
      </c>
      <c r="H13" s="2">
        <f>E13*21.7</f>
        <v>63515.9</v>
      </c>
      <c r="I13" s="2">
        <f t="shared" si="1"/>
        <v>63515.9</v>
      </c>
    </row>
    <row r="14" spans="1:9" ht="57" x14ac:dyDescent="0.25">
      <c r="A14" s="1" t="s">
        <v>16</v>
      </c>
      <c r="B14" s="12" t="s">
        <v>153</v>
      </c>
      <c r="C14" s="12" t="s">
        <v>55</v>
      </c>
      <c r="D14" s="7">
        <v>157286</v>
      </c>
      <c r="E14" s="7">
        <v>168822</v>
      </c>
      <c r="F14" s="7">
        <f t="shared" si="0"/>
        <v>168822</v>
      </c>
      <c r="G14" s="2">
        <f>D14*208.85</f>
        <v>32849181.099999998</v>
      </c>
      <c r="H14" s="2">
        <f>E14*208.85</f>
        <v>35258474.699999996</v>
      </c>
      <c r="I14" s="2">
        <f t="shared" si="1"/>
        <v>35258474.699999996</v>
      </c>
    </row>
    <row r="15" spans="1:9" ht="57" x14ac:dyDescent="0.25">
      <c r="A15" s="1" t="s">
        <v>16</v>
      </c>
      <c r="B15" s="12" t="s">
        <v>154</v>
      </c>
      <c r="C15" s="12" t="s">
        <v>55</v>
      </c>
      <c r="D15" s="7">
        <v>504989</v>
      </c>
      <c r="E15" s="7">
        <v>531298</v>
      </c>
      <c r="F15" s="7">
        <f t="shared" si="0"/>
        <v>531298</v>
      </c>
      <c r="G15" s="2">
        <f>D15*171.6</f>
        <v>86656112.399999991</v>
      </c>
      <c r="H15" s="2">
        <f>E15*171.6</f>
        <v>91170736.799999997</v>
      </c>
      <c r="I15" s="2">
        <f t="shared" si="1"/>
        <v>91170736.799999997</v>
      </c>
    </row>
    <row r="16" spans="1:9" ht="57" x14ac:dyDescent="0.25">
      <c r="A16" s="1" t="s">
        <v>16</v>
      </c>
      <c r="B16" s="12" t="s">
        <v>59</v>
      </c>
      <c r="C16" s="12" t="s">
        <v>202</v>
      </c>
      <c r="D16" s="7">
        <v>48</v>
      </c>
      <c r="E16" s="7">
        <v>48</v>
      </c>
      <c r="F16" s="7">
        <f t="shared" si="0"/>
        <v>48</v>
      </c>
      <c r="G16" s="2">
        <f>D16*21.7</f>
        <v>1041.5999999999999</v>
      </c>
      <c r="H16" s="2">
        <f>E16*21.7</f>
        <v>1041.5999999999999</v>
      </c>
      <c r="I16" s="2">
        <f t="shared" si="1"/>
        <v>1041.5999999999999</v>
      </c>
    </row>
    <row r="17" spans="1:9" ht="57" x14ac:dyDescent="0.25">
      <c r="A17" s="1" t="s">
        <v>16</v>
      </c>
      <c r="B17" s="12" t="s">
        <v>155</v>
      </c>
      <c r="C17" s="12" t="s">
        <v>202</v>
      </c>
      <c r="D17" s="7">
        <v>3739</v>
      </c>
      <c r="E17" s="7">
        <v>3739</v>
      </c>
      <c r="F17" s="7">
        <f t="shared" si="0"/>
        <v>3739</v>
      </c>
      <c r="G17" s="2">
        <f>D17*657.42</f>
        <v>2458093.38</v>
      </c>
      <c r="H17" s="2">
        <f>E17*657.42</f>
        <v>2458093.38</v>
      </c>
      <c r="I17" s="2">
        <f t="shared" si="1"/>
        <v>2458093.38</v>
      </c>
    </row>
    <row r="18" spans="1:9" ht="28.5" x14ac:dyDescent="0.25">
      <c r="A18" s="1" t="s">
        <v>17</v>
      </c>
      <c r="B18" s="12" t="s">
        <v>59</v>
      </c>
      <c r="C18" s="12" t="s">
        <v>203</v>
      </c>
      <c r="D18" s="7">
        <v>423594</v>
      </c>
      <c r="E18" s="7">
        <v>449327</v>
      </c>
      <c r="F18" s="7">
        <f t="shared" si="0"/>
        <v>449327</v>
      </c>
      <c r="G18" s="2">
        <f>D18*21.7</f>
        <v>9191989.7999999989</v>
      </c>
      <c r="H18" s="2">
        <f>E18*21.7</f>
        <v>9750395.9000000004</v>
      </c>
      <c r="I18" s="2">
        <f t="shared" si="1"/>
        <v>9750395.9000000004</v>
      </c>
    </row>
    <row r="19" spans="1:9" ht="28.5" x14ac:dyDescent="0.25">
      <c r="A19" s="1" t="s">
        <v>18</v>
      </c>
      <c r="B19" s="12" t="s">
        <v>151</v>
      </c>
      <c r="C19" s="12" t="s">
        <v>202</v>
      </c>
      <c r="D19" s="7">
        <v>115032</v>
      </c>
      <c r="E19" s="7">
        <v>119626</v>
      </c>
      <c r="F19" s="7">
        <f t="shared" si="0"/>
        <v>119626</v>
      </c>
      <c r="G19" s="2">
        <f>D19*10</f>
        <v>1150320</v>
      </c>
      <c r="H19" s="2">
        <f>E19*10</f>
        <v>1196260</v>
      </c>
      <c r="I19" s="2">
        <f t="shared" si="1"/>
        <v>1196260</v>
      </c>
    </row>
    <row r="20" spans="1:9" ht="28.5" x14ac:dyDescent="0.25">
      <c r="A20" s="1" t="s">
        <v>18</v>
      </c>
      <c r="B20" s="12" t="s">
        <v>156</v>
      </c>
      <c r="C20" s="12" t="s">
        <v>203</v>
      </c>
      <c r="D20" s="7">
        <v>101774</v>
      </c>
      <c r="E20" s="7">
        <v>106362</v>
      </c>
      <c r="F20" s="7">
        <f t="shared" si="0"/>
        <v>106362</v>
      </c>
      <c r="G20" s="2">
        <f>D20*21.7</f>
        <v>2208495.7999999998</v>
      </c>
      <c r="H20" s="2">
        <f>E20*21.7</f>
        <v>2308055.4</v>
      </c>
      <c r="I20" s="2">
        <f t="shared" si="1"/>
        <v>2308055.4</v>
      </c>
    </row>
    <row r="21" spans="1:9" ht="28.5" x14ac:dyDescent="0.25">
      <c r="A21" s="1" t="s">
        <v>18</v>
      </c>
      <c r="B21" s="12" t="s">
        <v>47</v>
      </c>
      <c r="C21" s="12" t="s">
        <v>55</v>
      </c>
      <c r="D21" s="7">
        <v>102244</v>
      </c>
      <c r="E21" s="7">
        <v>106795</v>
      </c>
      <c r="F21" s="7">
        <f t="shared" si="0"/>
        <v>106795</v>
      </c>
      <c r="G21" s="2">
        <f>D21*188.91</f>
        <v>19314914.039999999</v>
      </c>
      <c r="H21" s="2">
        <f>E21*188.91</f>
        <v>20174643.449999999</v>
      </c>
      <c r="I21" s="2">
        <f t="shared" si="1"/>
        <v>20174643.449999999</v>
      </c>
    </row>
    <row r="22" spans="1:9" ht="28.5" x14ac:dyDescent="0.25">
      <c r="A22" s="1" t="s">
        <v>18</v>
      </c>
      <c r="B22" s="12" t="s">
        <v>151</v>
      </c>
      <c r="C22" s="12" t="s">
        <v>203</v>
      </c>
      <c r="D22" s="7">
        <v>113</v>
      </c>
      <c r="E22" s="7">
        <v>113</v>
      </c>
      <c r="F22" s="7">
        <f t="shared" si="0"/>
        <v>113</v>
      </c>
      <c r="G22" s="2">
        <f>D22*100</f>
        <v>11300</v>
      </c>
      <c r="H22" s="2">
        <f>E22*100</f>
        <v>11300</v>
      </c>
      <c r="I22" s="2">
        <f t="shared" si="1"/>
        <v>11300</v>
      </c>
    </row>
    <row r="23" spans="1:9" ht="28.5" x14ac:dyDescent="0.25">
      <c r="A23" s="1" t="s">
        <v>18</v>
      </c>
      <c r="B23" s="12" t="s">
        <v>59</v>
      </c>
      <c r="C23" s="12" t="s">
        <v>202</v>
      </c>
      <c r="D23" s="7">
        <v>25</v>
      </c>
      <c r="E23" s="7">
        <v>25</v>
      </c>
      <c r="F23" s="7">
        <f t="shared" si="0"/>
        <v>25</v>
      </c>
      <c r="G23" s="2">
        <f>D23*21.7</f>
        <v>542.5</v>
      </c>
      <c r="H23" s="2">
        <f>E23*21.7</f>
        <v>542.5</v>
      </c>
      <c r="I23" s="2">
        <f t="shared" si="1"/>
        <v>542.5</v>
      </c>
    </row>
    <row r="24" spans="1:9" ht="28.5" x14ac:dyDescent="0.25">
      <c r="A24" s="1" t="s">
        <v>18</v>
      </c>
      <c r="B24" s="12" t="s">
        <v>153</v>
      </c>
      <c r="C24" s="12" t="s">
        <v>55</v>
      </c>
      <c r="D24" s="7">
        <v>214</v>
      </c>
      <c r="E24" s="7">
        <v>214</v>
      </c>
      <c r="F24" s="7">
        <f t="shared" si="0"/>
        <v>214</v>
      </c>
      <c r="G24" s="2">
        <f>D24*208.85</f>
        <v>44693.9</v>
      </c>
      <c r="H24" s="2">
        <f>E24*208.85</f>
        <v>44693.9</v>
      </c>
      <c r="I24" s="2">
        <f t="shared" si="1"/>
        <v>44693.9</v>
      </c>
    </row>
    <row r="25" spans="1:9" ht="21" customHeight="1" x14ac:dyDescent="0.25">
      <c r="A25" s="1" t="s">
        <v>19</v>
      </c>
      <c r="B25" s="12" t="s">
        <v>20</v>
      </c>
      <c r="C25" s="12" t="s">
        <v>55</v>
      </c>
      <c r="D25" s="7">
        <v>15404</v>
      </c>
      <c r="E25" s="7">
        <v>15404</v>
      </c>
      <c r="F25" s="7">
        <v>15404</v>
      </c>
      <c r="G25" s="2">
        <v>49115611.439999998</v>
      </c>
      <c r="H25" s="2">
        <v>51322920.439999998</v>
      </c>
      <c r="I25" s="2">
        <v>51322920.439999998</v>
      </c>
    </row>
    <row r="26" spans="1:9" x14ac:dyDescent="0.25">
      <c r="A26" s="1" t="s">
        <v>21</v>
      </c>
      <c r="B26" s="12" t="s">
        <v>22</v>
      </c>
      <c r="C26" s="12" t="s">
        <v>55</v>
      </c>
      <c r="D26" s="7">
        <v>10950</v>
      </c>
      <c r="E26" s="7">
        <v>10950</v>
      </c>
      <c r="F26" s="7">
        <v>10950</v>
      </c>
      <c r="G26" s="2">
        <v>3713027.98</v>
      </c>
      <c r="H26" s="2">
        <v>4248793.9800000004</v>
      </c>
      <c r="I26" s="2">
        <v>4248793.9800000004</v>
      </c>
    </row>
    <row r="27" spans="1:9" ht="85.5" x14ac:dyDescent="0.25">
      <c r="A27" s="1" t="s">
        <v>23</v>
      </c>
      <c r="B27" s="12" t="s">
        <v>24</v>
      </c>
      <c r="C27" s="12" t="s">
        <v>55</v>
      </c>
      <c r="D27" s="7">
        <v>110</v>
      </c>
      <c r="E27" s="7">
        <v>110</v>
      </c>
      <c r="F27" s="7">
        <v>110</v>
      </c>
      <c r="G27" s="2">
        <v>9200439.5800000001</v>
      </c>
      <c r="H27" s="2">
        <v>9706384.5800000001</v>
      </c>
      <c r="I27" s="2">
        <v>9706384.5800000001</v>
      </c>
    </row>
    <row r="28" spans="1:9" ht="28.5" x14ac:dyDescent="0.25">
      <c r="A28" s="1" t="s">
        <v>25</v>
      </c>
      <c r="B28" s="12" t="s">
        <v>157</v>
      </c>
      <c r="C28" s="12" t="s">
        <v>26</v>
      </c>
      <c r="D28" s="7">
        <v>2523.3000000000002</v>
      </c>
      <c r="E28" s="7">
        <v>2523.3000000000002</v>
      </c>
      <c r="F28" s="7">
        <v>2523.3000000000002</v>
      </c>
      <c r="G28" s="2">
        <v>28392445</v>
      </c>
      <c r="H28" s="2">
        <v>29172445</v>
      </c>
      <c r="I28" s="2">
        <v>29172445</v>
      </c>
    </row>
    <row r="29" spans="1:9" ht="28.5" x14ac:dyDescent="0.25">
      <c r="A29" s="1" t="s">
        <v>27</v>
      </c>
      <c r="B29" s="12" t="s">
        <v>158</v>
      </c>
      <c r="C29" s="12" t="s">
        <v>196</v>
      </c>
      <c r="D29" s="7">
        <v>275338</v>
      </c>
      <c r="E29" s="7">
        <v>278803</v>
      </c>
      <c r="F29" s="7">
        <v>278274</v>
      </c>
      <c r="G29" s="2">
        <v>94763706.840000004</v>
      </c>
      <c r="H29" s="2">
        <v>93196492.459999993</v>
      </c>
      <c r="I29" s="2">
        <v>87729079.510000005</v>
      </c>
    </row>
    <row r="30" spans="1:9" ht="28.5" x14ac:dyDescent="0.25">
      <c r="A30" s="1" t="s">
        <v>27</v>
      </c>
      <c r="B30" s="12" t="s">
        <v>158</v>
      </c>
      <c r="C30" s="12" t="s">
        <v>197</v>
      </c>
      <c r="D30" s="7">
        <v>19496</v>
      </c>
      <c r="E30" s="7">
        <v>19387</v>
      </c>
      <c r="F30" s="7">
        <v>19357</v>
      </c>
      <c r="G30" s="2">
        <v>18388554.09</v>
      </c>
      <c r="H30" s="2">
        <v>18000893.68</v>
      </c>
      <c r="I30" s="2">
        <v>17980013.68</v>
      </c>
    </row>
    <row r="31" spans="1:9" ht="28.5" x14ac:dyDescent="0.25">
      <c r="A31" s="1" t="s">
        <v>27</v>
      </c>
      <c r="B31" s="12" t="s">
        <v>158</v>
      </c>
      <c r="C31" s="12" t="s">
        <v>196</v>
      </c>
      <c r="D31" s="7">
        <v>203760</v>
      </c>
      <c r="E31" s="7">
        <v>210381</v>
      </c>
      <c r="F31" s="7">
        <v>210719</v>
      </c>
      <c r="G31" s="2">
        <v>42546701.539999999</v>
      </c>
      <c r="H31" s="2">
        <v>47187355.75</v>
      </c>
      <c r="I31" s="2">
        <v>47187355.75</v>
      </c>
    </row>
    <row r="32" spans="1:9" ht="28.5" x14ac:dyDescent="0.25">
      <c r="A32" s="1" t="s">
        <v>28</v>
      </c>
      <c r="B32" s="12" t="s">
        <v>158</v>
      </c>
      <c r="C32" s="12" t="s">
        <v>197</v>
      </c>
      <c r="D32" s="7">
        <v>62060</v>
      </c>
      <c r="E32" s="7">
        <v>59992</v>
      </c>
      <c r="F32" s="7">
        <v>59930</v>
      </c>
      <c r="G32" s="2">
        <v>42397391.57</v>
      </c>
      <c r="H32" s="2">
        <v>40957194.93</v>
      </c>
      <c r="I32" s="2">
        <v>40974319.93</v>
      </c>
    </row>
    <row r="33" spans="1:9" ht="28.5" x14ac:dyDescent="0.25">
      <c r="A33" s="1" t="s">
        <v>27</v>
      </c>
      <c r="B33" s="12" t="s">
        <v>158</v>
      </c>
      <c r="C33" s="12" t="s">
        <v>197</v>
      </c>
      <c r="D33" s="7">
        <v>21679</v>
      </c>
      <c r="E33" s="7">
        <v>20057</v>
      </c>
      <c r="F33" s="7">
        <v>19882</v>
      </c>
      <c r="G33" s="2">
        <v>15720721.050000001</v>
      </c>
      <c r="H33" s="2">
        <v>17795379.739999998</v>
      </c>
      <c r="I33" s="2">
        <v>18193283.739999998</v>
      </c>
    </row>
    <row r="34" spans="1:9" ht="28.5" x14ac:dyDescent="0.25">
      <c r="A34" s="1" t="s">
        <v>27</v>
      </c>
      <c r="B34" s="12" t="s">
        <v>158</v>
      </c>
      <c r="C34" s="12" t="s">
        <v>197</v>
      </c>
      <c r="D34" s="7">
        <v>45970</v>
      </c>
      <c r="E34" s="7">
        <v>51187</v>
      </c>
      <c r="F34" s="7">
        <v>51727</v>
      </c>
      <c r="G34" s="2">
        <v>52834956.340000004</v>
      </c>
      <c r="H34" s="2">
        <v>52527529.299999997</v>
      </c>
      <c r="I34" s="2">
        <v>39769430.299999997</v>
      </c>
    </row>
    <row r="35" spans="1:9" ht="28.5" x14ac:dyDescent="0.25">
      <c r="A35" s="1" t="s">
        <v>27</v>
      </c>
      <c r="B35" s="12" t="s">
        <v>158</v>
      </c>
      <c r="C35" s="12" t="s">
        <v>197</v>
      </c>
      <c r="D35" s="7">
        <v>823</v>
      </c>
      <c r="E35" s="7">
        <v>625</v>
      </c>
      <c r="F35" s="7">
        <v>625</v>
      </c>
      <c r="G35" s="2">
        <v>490639.68</v>
      </c>
      <c r="H35" s="2">
        <v>490625</v>
      </c>
      <c r="I35" s="2">
        <v>490625</v>
      </c>
    </row>
    <row r="36" spans="1:9" ht="28.5" x14ac:dyDescent="0.25">
      <c r="A36" s="1" t="s">
        <v>27</v>
      </c>
      <c r="B36" s="12" t="s">
        <v>158</v>
      </c>
      <c r="C36" s="12" t="s">
        <v>197</v>
      </c>
      <c r="D36" s="7">
        <v>1542</v>
      </c>
      <c r="E36" s="7">
        <v>1934</v>
      </c>
      <c r="F36" s="7">
        <v>1934</v>
      </c>
      <c r="G36" s="2">
        <v>2124706.38</v>
      </c>
      <c r="H36" s="2">
        <v>2612834</v>
      </c>
      <c r="I36" s="2">
        <v>2612834</v>
      </c>
    </row>
    <row r="37" spans="1:9" ht="42.75" x14ac:dyDescent="0.25">
      <c r="A37" s="1" t="s">
        <v>29</v>
      </c>
      <c r="B37" s="12" t="s">
        <v>158</v>
      </c>
      <c r="C37" s="12" t="s">
        <v>197</v>
      </c>
      <c r="D37" s="7">
        <v>3300</v>
      </c>
      <c r="E37" s="7">
        <v>3300</v>
      </c>
      <c r="F37" s="7">
        <v>3226</v>
      </c>
      <c r="G37" s="2">
        <v>561290.23</v>
      </c>
      <c r="H37" s="2">
        <v>554295.23</v>
      </c>
      <c r="I37" s="2">
        <v>554295.23</v>
      </c>
    </row>
    <row r="38" spans="1:9" ht="57" x14ac:dyDescent="0.25">
      <c r="A38" s="1" t="s">
        <v>30</v>
      </c>
      <c r="B38" s="12" t="s">
        <v>159</v>
      </c>
      <c r="C38" s="12" t="s">
        <v>193</v>
      </c>
      <c r="D38" s="7">
        <v>3890</v>
      </c>
      <c r="E38" s="7">
        <v>3786</v>
      </c>
      <c r="F38" s="7">
        <v>3786</v>
      </c>
      <c r="G38" s="2">
        <v>101588613.77</v>
      </c>
      <c r="H38" s="2">
        <v>105510073.89</v>
      </c>
      <c r="I38" s="2">
        <v>107814946.01000001</v>
      </c>
    </row>
    <row r="39" spans="1:9" ht="57" x14ac:dyDescent="0.25">
      <c r="A39" s="1" t="s">
        <v>30</v>
      </c>
      <c r="B39" s="12" t="s">
        <v>160</v>
      </c>
      <c r="C39" s="12" t="s">
        <v>194</v>
      </c>
      <c r="D39" s="7">
        <v>280</v>
      </c>
      <c r="E39" s="7">
        <v>280</v>
      </c>
      <c r="F39" s="7">
        <v>280</v>
      </c>
      <c r="G39" s="2">
        <v>599017</v>
      </c>
      <c r="H39" s="2">
        <v>992797</v>
      </c>
      <c r="I39" s="2">
        <v>847527</v>
      </c>
    </row>
    <row r="40" spans="1:9" ht="57" x14ac:dyDescent="0.25">
      <c r="A40" s="1" t="s">
        <v>30</v>
      </c>
      <c r="B40" s="12" t="s">
        <v>159</v>
      </c>
      <c r="C40" s="12" t="s">
        <v>193</v>
      </c>
      <c r="D40" s="7">
        <v>3910</v>
      </c>
      <c r="E40" s="7">
        <v>3910</v>
      </c>
      <c r="F40" s="7">
        <v>3910</v>
      </c>
      <c r="G40" s="2">
        <v>317482490.06</v>
      </c>
      <c r="H40" s="2">
        <v>329485538.06</v>
      </c>
      <c r="I40" s="2">
        <v>329477245.18000001</v>
      </c>
    </row>
    <row r="41" spans="1:9" ht="57" x14ac:dyDescent="0.25">
      <c r="A41" s="1" t="s">
        <v>30</v>
      </c>
      <c r="B41" s="12" t="s">
        <v>160</v>
      </c>
      <c r="C41" s="12" t="s">
        <v>194</v>
      </c>
      <c r="D41" s="7">
        <v>893</v>
      </c>
      <c r="E41" s="7">
        <v>893</v>
      </c>
      <c r="F41" s="7">
        <v>893</v>
      </c>
      <c r="G41" s="2">
        <v>12279932</v>
      </c>
      <c r="H41" s="2">
        <v>12279932</v>
      </c>
      <c r="I41" s="2">
        <v>12279932</v>
      </c>
    </row>
    <row r="42" spans="1:9" ht="57" x14ac:dyDescent="0.25">
      <c r="A42" s="1" t="s">
        <v>30</v>
      </c>
      <c r="B42" s="12" t="s">
        <v>159</v>
      </c>
      <c r="C42" s="12" t="s">
        <v>193</v>
      </c>
      <c r="D42" s="7">
        <v>1750</v>
      </c>
      <c r="E42" s="7">
        <v>1390</v>
      </c>
      <c r="F42" s="7">
        <v>1401</v>
      </c>
      <c r="G42" s="2">
        <v>289542732.88</v>
      </c>
      <c r="H42" s="2">
        <v>293460834.88</v>
      </c>
      <c r="I42" s="2">
        <v>309063484.41000003</v>
      </c>
    </row>
    <row r="43" spans="1:9" ht="57" x14ac:dyDescent="0.25">
      <c r="A43" s="1" t="s">
        <v>30</v>
      </c>
      <c r="B43" s="12" t="s">
        <v>160</v>
      </c>
      <c r="C43" s="12" t="s">
        <v>194</v>
      </c>
      <c r="D43" s="7">
        <v>250</v>
      </c>
      <c r="E43" s="7">
        <v>223</v>
      </c>
      <c r="F43" s="7">
        <v>226</v>
      </c>
      <c r="G43" s="2">
        <v>6382800</v>
      </c>
      <c r="H43" s="2">
        <v>6382800</v>
      </c>
      <c r="I43" s="2">
        <v>6109257</v>
      </c>
    </row>
    <row r="44" spans="1:9" ht="57" x14ac:dyDescent="0.25">
      <c r="A44" s="1" t="s">
        <v>30</v>
      </c>
      <c r="B44" s="12" t="s">
        <v>159</v>
      </c>
      <c r="C44" s="12" t="s">
        <v>193</v>
      </c>
      <c r="D44" s="7">
        <v>80</v>
      </c>
      <c r="E44" s="7">
        <v>80</v>
      </c>
      <c r="F44" s="7">
        <v>80</v>
      </c>
      <c r="G44" s="2">
        <v>1551805.6</v>
      </c>
      <c r="H44" s="2">
        <v>1551805.6</v>
      </c>
      <c r="I44" s="2">
        <v>1551805.6</v>
      </c>
    </row>
    <row r="45" spans="1:9" ht="57" x14ac:dyDescent="0.25">
      <c r="A45" s="1" t="s">
        <v>30</v>
      </c>
      <c r="B45" s="12" t="s">
        <v>160</v>
      </c>
      <c r="C45" s="12" t="s">
        <v>194</v>
      </c>
      <c r="D45" s="7">
        <v>104</v>
      </c>
      <c r="E45" s="7">
        <v>104</v>
      </c>
      <c r="F45" s="7">
        <v>104</v>
      </c>
      <c r="G45" s="2">
        <v>1171662.3999999999</v>
      </c>
      <c r="H45" s="2">
        <v>1171662.3999999999</v>
      </c>
      <c r="I45" s="2">
        <v>1171662.3999999999</v>
      </c>
    </row>
    <row r="46" spans="1:9" ht="28.5" x14ac:dyDescent="0.25">
      <c r="A46" s="1" t="s">
        <v>31</v>
      </c>
      <c r="B46" s="12" t="s">
        <v>159</v>
      </c>
      <c r="C46" s="12" t="s">
        <v>195</v>
      </c>
      <c r="D46" s="7">
        <v>24320</v>
      </c>
      <c r="E46" s="7">
        <v>22242</v>
      </c>
      <c r="F46" s="7">
        <v>28402</v>
      </c>
      <c r="G46" s="2">
        <v>65415421</v>
      </c>
      <c r="H46" s="2">
        <v>67893352</v>
      </c>
      <c r="I46" s="2">
        <v>67893352</v>
      </c>
    </row>
    <row r="47" spans="1:9" x14ac:dyDescent="0.25">
      <c r="A47" s="1" t="s">
        <v>32</v>
      </c>
      <c r="B47" s="12" t="s">
        <v>158</v>
      </c>
      <c r="C47" s="12" t="s">
        <v>196</v>
      </c>
      <c r="D47" s="7">
        <v>25742</v>
      </c>
      <c r="E47" s="7">
        <v>22266</v>
      </c>
      <c r="F47" s="7">
        <v>21877</v>
      </c>
      <c r="G47" s="2">
        <v>7190039.4900000002</v>
      </c>
      <c r="H47" s="2">
        <v>6669741.25</v>
      </c>
      <c r="I47" s="2">
        <v>6411008.4299999997</v>
      </c>
    </row>
    <row r="48" spans="1:9" x14ac:dyDescent="0.25">
      <c r="A48" s="1" t="s">
        <v>32</v>
      </c>
      <c r="B48" s="12" t="s">
        <v>159</v>
      </c>
      <c r="C48" s="12" t="s">
        <v>195</v>
      </c>
      <c r="D48" s="7">
        <v>34780</v>
      </c>
      <c r="E48" s="7">
        <v>33104</v>
      </c>
      <c r="F48" s="7">
        <v>33131</v>
      </c>
      <c r="G48" s="2">
        <v>55596609.270000003</v>
      </c>
      <c r="H48" s="2">
        <v>56415299.479999997</v>
      </c>
      <c r="I48" s="2">
        <v>56988631.520000003</v>
      </c>
    </row>
    <row r="49" spans="1:9" ht="28.5" x14ac:dyDescent="0.25">
      <c r="A49" s="1" t="s">
        <v>32</v>
      </c>
      <c r="B49" s="12" t="s">
        <v>161</v>
      </c>
      <c r="C49" s="12" t="s">
        <v>166</v>
      </c>
      <c r="D49" s="7">
        <v>880</v>
      </c>
      <c r="E49" s="7">
        <v>888</v>
      </c>
      <c r="F49" s="7">
        <v>888</v>
      </c>
      <c r="G49" s="2">
        <v>124932.1</v>
      </c>
      <c r="H49" s="2">
        <v>124932.1</v>
      </c>
      <c r="I49" s="2">
        <v>124932.1</v>
      </c>
    </row>
    <row r="50" spans="1:9" x14ac:dyDescent="0.25">
      <c r="A50" s="1" t="s">
        <v>33</v>
      </c>
      <c r="B50" s="12" t="s">
        <v>159</v>
      </c>
      <c r="C50" s="12" t="s">
        <v>195</v>
      </c>
      <c r="D50" s="7">
        <v>28826</v>
      </c>
      <c r="E50" s="7">
        <v>29796</v>
      </c>
      <c r="F50" s="7">
        <v>29794</v>
      </c>
      <c r="G50" s="2">
        <v>42458227.200000003</v>
      </c>
      <c r="H50" s="2">
        <v>46770822.159999996</v>
      </c>
      <c r="I50" s="2">
        <v>46770822.159999996</v>
      </c>
    </row>
    <row r="51" spans="1:9" x14ac:dyDescent="0.25">
      <c r="A51" s="1" t="s">
        <v>33</v>
      </c>
      <c r="B51" s="12" t="s">
        <v>159</v>
      </c>
      <c r="C51" s="12" t="s">
        <v>195</v>
      </c>
      <c r="D51" s="7">
        <v>27200</v>
      </c>
      <c r="E51" s="7">
        <v>23000</v>
      </c>
      <c r="F51" s="7">
        <v>23000</v>
      </c>
      <c r="G51" s="2">
        <v>37208166.369999997</v>
      </c>
      <c r="H51" s="2">
        <v>36708166.369999997</v>
      </c>
      <c r="I51" s="2">
        <v>36708166.369999997</v>
      </c>
    </row>
    <row r="52" spans="1:9" ht="42.75" x14ac:dyDescent="0.25">
      <c r="A52" s="1" t="s">
        <v>34</v>
      </c>
      <c r="B52" s="12" t="s">
        <v>162</v>
      </c>
      <c r="C52" s="12" t="s">
        <v>50</v>
      </c>
      <c r="D52" s="7">
        <v>562</v>
      </c>
      <c r="E52" s="7">
        <v>627</v>
      </c>
      <c r="F52" s="7">
        <v>627</v>
      </c>
      <c r="G52" s="2">
        <v>31386605.719999999</v>
      </c>
      <c r="H52" s="2">
        <v>34705185.899999999</v>
      </c>
      <c r="I52" s="2">
        <v>34705185.899999999</v>
      </c>
    </row>
    <row r="53" spans="1:9" ht="42.75" x14ac:dyDescent="0.25">
      <c r="A53" s="1" t="s">
        <v>34</v>
      </c>
      <c r="B53" s="12" t="s">
        <v>162</v>
      </c>
      <c r="C53" s="12" t="s">
        <v>50</v>
      </c>
      <c r="D53" s="7">
        <v>211</v>
      </c>
      <c r="E53" s="7">
        <v>156</v>
      </c>
      <c r="F53" s="7">
        <v>156</v>
      </c>
      <c r="G53" s="2">
        <v>12042123.93</v>
      </c>
      <c r="H53" s="2">
        <v>9008302.5500000007</v>
      </c>
      <c r="I53" s="2">
        <v>9008302.5500000007</v>
      </c>
    </row>
    <row r="54" spans="1:9" ht="42.75" x14ac:dyDescent="0.25">
      <c r="A54" s="1" t="s">
        <v>34</v>
      </c>
      <c r="B54" s="12" t="s">
        <v>162</v>
      </c>
      <c r="C54" s="12" t="s">
        <v>50</v>
      </c>
      <c r="D54" s="7">
        <v>257</v>
      </c>
      <c r="E54" s="7">
        <v>261</v>
      </c>
      <c r="F54" s="7">
        <v>261</v>
      </c>
      <c r="G54" s="2">
        <v>14361626.83</v>
      </c>
      <c r="H54" s="2">
        <v>14582723.359999999</v>
      </c>
      <c r="I54" s="2">
        <v>14582723.359999999</v>
      </c>
    </row>
    <row r="55" spans="1:9" ht="42.75" x14ac:dyDescent="0.25">
      <c r="A55" s="1" t="s">
        <v>34</v>
      </c>
      <c r="B55" s="12" t="s">
        <v>162</v>
      </c>
      <c r="C55" s="12" t="s">
        <v>50</v>
      </c>
      <c r="D55" s="7">
        <v>92</v>
      </c>
      <c r="E55" s="7">
        <v>82</v>
      </c>
      <c r="F55" s="7">
        <v>82</v>
      </c>
      <c r="G55" s="2">
        <v>4653875.2000000002</v>
      </c>
      <c r="H55" s="2">
        <v>4148019.87</v>
      </c>
      <c r="I55" s="2">
        <v>4148019.87</v>
      </c>
    </row>
    <row r="56" spans="1:9" ht="72.75" customHeight="1" x14ac:dyDescent="0.25">
      <c r="A56" s="1" t="s">
        <v>35</v>
      </c>
      <c r="B56" s="12" t="s">
        <v>307</v>
      </c>
      <c r="C56" s="12" t="s">
        <v>167</v>
      </c>
      <c r="D56" s="7">
        <v>14830</v>
      </c>
      <c r="E56" s="7">
        <v>15365</v>
      </c>
      <c r="F56" s="7">
        <v>15365</v>
      </c>
      <c r="G56" s="2">
        <v>59342907.630000003</v>
      </c>
      <c r="H56" s="2">
        <v>58611748.810000002</v>
      </c>
      <c r="I56" s="2">
        <v>58611748.810000002</v>
      </c>
    </row>
    <row r="57" spans="1:9" ht="57" x14ac:dyDescent="0.25">
      <c r="A57" s="1" t="s">
        <v>36</v>
      </c>
      <c r="B57" s="12" t="s">
        <v>163</v>
      </c>
      <c r="C57" s="12" t="s">
        <v>168</v>
      </c>
      <c r="D57" s="7">
        <v>14488</v>
      </c>
      <c r="E57" s="7">
        <v>16906</v>
      </c>
      <c r="F57" s="7">
        <v>16891</v>
      </c>
      <c r="G57" s="2">
        <v>13680515.25</v>
      </c>
      <c r="H57" s="2">
        <v>15717221.390000001</v>
      </c>
      <c r="I57" s="2">
        <v>15717221.390000001</v>
      </c>
    </row>
    <row r="58" spans="1:9" ht="28.5" x14ac:dyDescent="0.25">
      <c r="A58" s="1" t="s">
        <v>37</v>
      </c>
      <c r="B58" s="12"/>
      <c r="C58" s="12" t="s">
        <v>169</v>
      </c>
      <c r="D58" s="7">
        <v>5785</v>
      </c>
      <c r="E58" s="7">
        <v>5649</v>
      </c>
      <c r="F58" s="7">
        <v>5657</v>
      </c>
      <c r="G58" s="2">
        <v>46567069.979999997</v>
      </c>
      <c r="H58" s="2">
        <v>44543693.920000002</v>
      </c>
      <c r="I58" s="2">
        <v>44580041.880000003</v>
      </c>
    </row>
    <row r="59" spans="1:9" ht="42.75" x14ac:dyDescent="0.25">
      <c r="A59" s="1" t="s">
        <v>38</v>
      </c>
      <c r="B59" s="12"/>
      <c r="C59" s="12" t="s">
        <v>168</v>
      </c>
      <c r="D59" s="7">
        <v>12</v>
      </c>
      <c r="E59" s="7">
        <v>12</v>
      </c>
      <c r="F59" s="7">
        <v>12</v>
      </c>
      <c r="G59" s="2">
        <v>3302471.03</v>
      </c>
      <c r="H59" s="2">
        <v>3302137.85</v>
      </c>
      <c r="I59" s="2">
        <v>3302137.85</v>
      </c>
    </row>
    <row r="60" spans="1:9" ht="43.5" customHeight="1" x14ac:dyDescent="0.25">
      <c r="A60" s="1" t="s">
        <v>39</v>
      </c>
      <c r="B60" s="12"/>
      <c r="C60" s="12" t="s">
        <v>192</v>
      </c>
      <c r="D60" s="7">
        <v>12801</v>
      </c>
      <c r="E60" s="7">
        <v>12690</v>
      </c>
      <c r="F60" s="7">
        <v>14800</v>
      </c>
      <c r="G60" s="2">
        <v>135609673.21000001</v>
      </c>
      <c r="H60" s="2">
        <v>146716524.11000001</v>
      </c>
      <c r="I60" s="2">
        <v>146716524.11000001</v>
      </c>
    </row>
    <row r="61" spans="1:9" ht="87" customHeight="1" x14ac:dyDescent="0.25">
      <c r="A61" s="1" t="s">
        <v>40</v>
      </c>
      <c r="B61" s="12" t="s">
        <v>164</v>
      </c>
      <c r="C61" s="12" t="s">
        <v>55</v>
      </c>
      <c r="D61" s="7">
        <v>0</v>
      </c>
      <c r="E61" s="7">
        <v>0</v>
      </c>
      <c r="F61" s="7">
        <v>0</v>
      </c>
      <c r="G61" s="2">
        <v>6885497.8799999999</v>
      </c>
      <c r="H61" s="2">
        <v>6885497.8799999999</v>
      </c>
      <c r="I61" s="2">
        <v>6885497.8799999999</v>
      </c>
    </row>
    <row r="62" spans="1:9" ht="28.5" x14ac:dyDescent="0.25">
      <c r="A62" s="1" t="s">
        <v>41</v>
      </c>
      <c r="B62" s="12" t="s">
        <v>165</v>
      </c>
      <c r="C62" s="12" t="s">
        <v>55</v>
      </c>
      <c r="D62" s="7">
        <v>0</v>
      </c>
      <c r="E62" s="7">
        <v>0</v>
      </c>
      <c r="F62" s="7">
        <v>0</v>
      </c>
      <c r="G62" s="2">
        <v>5928241</v>
      </c>
      <c r="H62" s="2">
        <v>5528241</v>
      </c>
      <c r="I62" s="2">
        <v>5528241</v>
      </c>
    </row>
    <row r="63" spans="1:9" ht="28.5" x14ac:dyDescent="0.25">
      <c r="A63" s="1" t="s">
        <v>42</v>
      </c>
      <c r="B63" s="12" t="s">
        <v>164</v>
      </c>
      <c r="C63" s="12" t="s">
        <v>55</v>
      </c>
      <c r="D63" s="7">
        <v>0</v>
      </c>
      <c r="E63" s="7">
        <v>0</v>
      </c>
      <c r="F63" s="7">
        <v>0</v>
      </c>
      <c r="G63" s="2">
        <v>9647933.8200000003</v>
      </c>
      <c r="H63" s="2">
        <v>9470774.5299999993</v>
      </c>
      <c r="I63" s="2">
        <v>9470774.5299999993</v>
      </c>
    </row>
    <row r="64" spans="1:9" ht="28.5" x14ac:dyDescent="0.25">
      <c r="A64" s="1" t="s">
        <v>43</v>
      </c>
      <c r="B64" s="12"/>
      <c r="C64" s="12" t="s">
        <v>47</v>
      </c>
      <c r="D64" s="7">
        <v>7425</v>
      </c>
      <c r="E64" s="7">
        <v>7425</v>
      </c>
      <c r="F64" s="7">
        <v>7425</v>
      </c>
      <c r="G64" s="2">
        <v>16597344.23</v>
      </c>
      <c r="H64" s="2">
        <v>15847344.23</v>
      </c>
      <c r="I64" s="2">
        <v>15847344.23</v>
      </c>
    </row>
    <row r="65" spans="1:9" ht="42.75" x14ac:dyDescent="0.25">
      <c r="A65" s="1" t="s">
        <v>44</v>
      </c>
      <c r="B65" s="12"/>
      <c r="C65" s="12"/>
      <c r="D65" s="7">
        <v>630</v>
      </c>
      <c r="E65" s="7">
        <v>630</v>
      </c>
      <c r="F65" s="7">
        <v>630</v>
      </c>
      <c r="G65" s="2">
        <v>750000</v>
      </c>
      <c r="H65" s="2">
        <v>750000</v>
      </c>
      <c r="I65" s="2">
        <v>750000</v>
      </c>
    </row>
    <row r="66" spans="1:9" x14ac:dyDescent="0.25">
      <c r="A66" s="1" t="s">
        <v>45</v>
      </c>
      <c r="B66" s="12"/>
      <c r="C66" s="12"/>
      <c r="D66" s="7">
        <v>8880</v>
      </c>
      <c r="E66" s="7">
        <v>8880</v>
      </c>
      <c r="F66" s="7">
        <v>8880</v>
      </c>
      <c r="G66" s="2">
        <v>64893455.789999999</v>
      </c>
      <c r="H66" s="2">
        <v>67924217.790000007</v>
      </c>
      <c r="I66" s="2">
        <v>67924217.790000007</v>
      </c>
    </row>
    <row r="67" spans="1:9" ht="28.5" x14ac:dyDescent="0.25">
      <c r="A67" s="1" t="s">
        <v>46</v>
      </c>
      <c r="B67" s="12" t="s">
        <v>158</v>
      </c>
      <c r="C67" s="12" t="s">
        <v>47</v>
      </c>
      <c r="D67" s="7">
        <v>1700</v>
      </c>
      <c r="E67" s="7">
        <v>1750</v>
      </c>
      <c r="F67" s="7">
        <v>1750</v>
      </c>
      <c r="G67" s="2">
        <v>5528766</v>
      </c>
      <c r="H67" s="2">
        <v>5691377</v>
      </c>
      <c r="I67" s="2">
        <v>5691377</v>
      </c>
    </row>
    <row r="68" spans="1:9" ht="42.75" x14ac:dyDescent="0.25">
      <c r="A68" s="1" t="s">
        <v>48</v>
      </c>
      <c r="B68" s="12" t="s">
        <v>49</v>
      </c>
      <c r="C68" s="12" t="s">
        <v>50</v>
      </c>
      <c r="D68" s="7">
        <v>509</v>
      </c>
      <c r="E68" s="7">
        <v>509</v>
      </c>
      <c r="F68" s="7">
        <v>502</v>
      </c>
      <c r="G68" s="2">
        <v>78217815</v>
      </c>
      <c r="H68" s="2">
        <v>80194904</v>
      </c>
      <c r="I68" s="2">
        <v>80194904</v>
      </c>
    </row>
    <row r="69" spans="1:9" ht="28.5" x14ac:dyDescent="0.25">
      <c r="A69" s="1" t="s">
        <v>51</v>
      </c>
      <c r="B69" s="12" t="s">
        <v>188</v>
      </c>
      <c r="C69" s="12" t="s">
        <v>52</v>
      </c>
      <c r="D69" s="7">
        <v>13632</v>
      </c>
      <c r="E69" s="7">
        <v>13632</v>
      </c>
      <c r="F69" s="7">
        <v>13632</v>
      </c>
      <c r="G69" s="2">
        <v>3108324</v>
      </c>
      <c r="H69" s="2">
        <v>3158324</v>
      </c>
      <c r="I69" s="2">
        <v>3158324</v>
      </c>
    </row>
    <row r="70" spans="1:9" x14ac:dyDescent="0.25">
      <c r="A70" s="1" t="s">
        <v>53</v>
      </c>
      <c r="B70" s="12" t="s">
        <v>54</v>
      </c>
      <c r="C70" s="12" t="s">
        <v>55</v>
      </c>
      <c r="D70" s="7">
        <v>27</v>
      </c>
      <c r="E70" s="7">
        <v>27</v>
      </c>
      <c r="F70" s="7">
        <v>27</v>
      </c>
      <c r="G70" s="2">
        <v>20305488</v>
      </c>
      <c r="H70" s="2">
        <v>21026821</v>
      </c>
      <c r="I70" s="2">
        <v>21026821</v>
      </c>
    </row>
    <row r="71" spans="1:9" ht="28.5" x14ac:dyDescent="0.25">
      <c r="A71" s="1" t="s">
        <v>56</v>
      </c>
      <c r="B71" s="12" t="s">
        <v>57</v>
      </c>
      <c r="C71" s="12" t="s">
        <v>55</v>
      </c>
      <c r="D71" s="7">
        <v>441430</v>
      </c>
      <c r="E71" s="7">
        <v>441430</v>
      </c>
      <c r="F71" s="7">
        <v>460962</v>
      </c>
      <c r="G71" s="2">
        <v>52009352</v>
      </c>
      <c r="H71" s="2">
        <v>54003328</v>
      </c>
      <c r="I71" s="2">
        <v>54003328</v>
      </c>
    </row>
    <row r="72" spans="1:9" ht="28.5" x14ac:dyDescent="0.25">
      <c r="A72" s="1" t="s">
        <v>58</v>
      </c>
      <c r="B72" s="12" t="s">
        <v>59</v>
      </c>
      <c r="C72" s="12" t="s">
        <v>55</v>
      </c>
      <c r="D72" s="7">
        <v>7000</v>
      </c>
      <c r="E72" s="7">
        <v>7000</v>
      </c>
      <c r="F72" s="7">
        <v>7500</v>
      </c>
      <c r="G72" s="2">
        <v>3260944</v>
      </c>
      <c r="H72" s="2">
        <v>3385968</v>
      </c>
      <c r="I72" s="2">
        <v>3385968</v>
      </c>
    </row>
    <row r="73" spans="1:9" x14ac:dyDescent="0.25">
      <c r="A73" s="1" t="s">
        <v>60</v>
      </c>
      <c r="B73" s="12" t="s">
        <v>61</v>
      </c>
      <c r="C73" s="12" t="s">
        <v>50</v>
      </c>
      <c r="D73" s="7">
        <v>811510</v>
      </c>
      <c r="E73" s="7">
        <v>811510</v>
      </c>
      <c r="F73" s="7">
        <v>818345</v>
      </c>
      <c r="G73" s="2">
        <v>63239697</v>
      </c>
      <c r="H73" s="2">
        <v>68108748</v>
      </c>
      <c r="I73" s="2">
        <v>68108748</v>
      </c>
    </row>
    <row r="74" spans="1:9" x14ac:dyDescent="0.25">
      <c r="A74" s="1" t="s">
        <v>62</v>
      </c>
      <c r="B74" s="12" t="s">
        <v>54</v>
      </c>
      <c r="C74" s="12" t="s">
        <v>55</v>
      </c>
      <c r="D74" s="7">
        <v>48</v>
      </c>
      <c r="E74" s="7">
        <v>48</v>
      </c>
      <c r="F74" s="7">
        <v>48</v>
      </c>
      <c r="G74" s="2">
        <v>4178254</v>
      </c>
      <c r="H74" s="2">
        <v>4390683</v>
      </c>
      <c r="I74" s="2">
        <v>4390683</v>
      </c>
    </row>
    <row r="75" spans="1:9" ht="42.75" x14ac:dyDescent="0.25">
      <c r="A75" s="1" t="s">
        <v>63</v>
      </c>
      <c r="B75" s="12" t="s">
        <v>64</v>
      </c>
      <c r="C75" s="12" t="s">
        <v>55</v>
      </c>
      <c r="D75" s="7">
        <v>1562</v>
      </c>
      <c r="E75" s="7">
        <v>1562</v>
      </c>
      <c r="F75" s="7">
        <v>1571</v>
      </c>
      <c r="G75" s="2">
        <v>22853424</v>
      </c>
      <c r="H75" s="2">
        <v>24336895</v>
      </c>
      <c r="I75" s="2">
        <v>24336895</v>
      </c>
    </row>
    <row r="76" spans="1:9" ht="28.5" x14ac:dyDescent="0.25">
      <c r="A76" s="1" t="s">
        <v>65</v>
      </c>
      <c r="B76" s="12" t="s">
        <v>66</v>
      </c>
      <c r="C76" s="12" t="s">
        <v>55</v>
      </c>
      <c r="D76" s="7">
        <v>516</v>
      </c>
      <c r="E76" s="7">
        <v>516</v>
      </c>
      <c r="F76" s="7">
        <v>520</v>
      </c>
      <c r="G76" s="2">
        <v>26201690</v>
      </c>
      <c r="H76" s="2">
        <v>27951873</v>
      </c>
      <c r="I76" s="2">
        <v>27951873</v>
      </c>
    </row>
    <row r="77" spans="1:9" ht="28.5" x14ac:dyDescent="0.25">
      <c r="A77" s="1" t="s">
        <v>67</v>
      </c>
      <c r="B77" s="12" t="s">
        <v>68</v>
      </c>
      <c r="C77" s="12" t="s">
        <v>50</v>
      </c>
      <c r="D77" s="7">
        <v>166770</v>
      </c>
      <c r="E77" s="7">
        <v>165753</v>
      </c>
      <c r="F77" s="7">
        <v>168377</v>
      </c>
      <c r="G77" s="2">
        <v>124460549</v>
      </c>
      <c r="H77" s="2">
        <v>127250052</v>
      </c>
      <c r="I77" s="2">
        <v>127250052</v>
      </c>
    </row>
    <row r="78" spans="1:9" x14ac:dyDescent="0.25">
      <c r="A78" s="1" t="s">
        <v>69</v>
      </c>
      <c r="B78" s="12" t="s">
        <v>68</v>
      </c>
      <c r="C78" s="12" t="s">
        <v>50</v>
      </c>
      <c r="D78" s="7">
        <v>92046</v>
      </c>
      <c r="E78" s="7">
        <v>97301</v>
      </c>
      <c r="F78" s="7">
        <v>100942</v>
      </c>
      <c r="G78" s="2">
        <v>70596604</v>
      </c>
      <c r="H78" s="2">
        <v>74838328</v>
      </c>
      <c r="I78" s="2">
        <v>74838328</v>
      </c>
    </row>
    <row r="79" spans="1:9" ht="28.5" x14ac:dyDescent="0.25">
      <c r="A79" s="1" t="s">
        <v>70</v>
      </c>
      <c r="B79" s="12" t="s">
        <v>71</v>
      </c>
      <c r="C79" s="12" t="s">
        <v>55</v>
      </c>
      <c r="D79" s="7">
        <v>7</v>
      </c>
      <c r="E79" s="7">
        <v>7</v>
      </c>
      <c r="F79" s="7">
        <v>7</v>
      </c>
      <c r="G79" s="2">
        <v>17657220</v>
      </c>
      <c r="H79" s="2">
        <v>18298644</v>
      </c>
      <c r="I79" s="2">
        <v>18298644</v>
      </c>
    </row>
    <row r="80" spans="1:9" ht="28.5" x14ac:dyDescent="0.25">
      <c r="A80" s="1" t="s">
        <v>72</v>
      </c>
      <c r="B80" s="12" t="s">
        <v>71</v>
      </c>
      <c r="C80" s="12" t="s">
        <v>55</v>
      </c>
      <c r="D80" s="7">
        <v>3</v>
      </c>
      <c r="E80" s="7">
        <v>3</v>
      </c>
      <c r="F80" s="7">
        <v>3</v>
      </c>
      <c r="G80" s="2">
        <v>3565000</v>
      </c>
      <c r="H80" s="2">
        <v>5172076</v>
      </c>
      <c r="I80" s="2">
        <v>5172076</v>
      </c>
    </row>
    <row r="81" spans="1:9" x14ac:dyDescent="0.25">
      <c r="A81" s="3" t="s">
        <v>308</v>
      </c>
      <c r="B81" s="4" t="s">
        <v>188</v>
      </c>
      <c r="C81" s="4" t="s">
        <v>148</v>
      </c>
      <c r="D81" s="7">
        <v>1211088</v>
      </c>
      <c r="E81" s="7">
        <v>1211088</v>
      </c>
      <c r="F81" s="7">
        <v>1211088</v>
      </c>
      <c r="G81" s="2">
        <v>85380391.329999998</v>
      </c>
      <c r="H81" s="2">
        <v>86254085.239999995</v>
      </c>
      <c r="I81" s="2">
        <v>86254085.239999995</v>
      </c>
    </row>
    <row r="82" spans="1:9" x14ac:dyDescent="0.25">
      <c r="A82" s="3" t="s">
        <v>309</v>
      </c>
      <c r="B82" s="4" t="s">
        <v>333</v>
      </c>
      <c r="C82" s="4" t="s">
        <v>50</v>
      </c>
      <c r="D82" s="7">
        <v>45450</v>
      </c>
      <c r="E82" s="7">
        <v>45450</v>
      </c>
      <c r="F82" s="7">
        <v>45450</v>
      </c>
      <c r="G82" s="2">
        <v>14329709</v>
      </c>
      <c r="H82" s="2">
        <v>14536918.09</v>
      </c>
      <c r="I82" s="2">
        <v>14536918.09</v>
      </c>
    </row>
    <row r="83" spans="1:9" ht="28.5" x14ac:dyDescent="0.25">
      <c r="A83" s="3" t="s">
        <v>145</v>
      </c>
      <c r="B83" s="4" t="s">
        <v>334</v>
      </c>
      <c r="C83" s="4" t="s">
        <v>140</v>
      </c>
      <c r="D83" s="7">
        <v>76126</v>
      </c>
      <c r="E83" s="7">
        <v>76550</v>
      </c>
      <c r="F83" s="7">
        <v>76267</v>
      </c>
      <c r="G83" s="2">
        <v>55015000</v>
      </c>
      <c r="H83" s="2">
        <v>59881335</v>
      </c>
      <c r="I83" s="2">
        <v>59881335</v>
      </c>
    </row>
    <row r="84" spans="1:9" ht="28.5" x14ac:dyDescent="0.25">
      <c r="A84" s="3" t="s">
        <v>145</v>
      </c>
      <c r="B84" s="4" t="s">
        <v>334</v>
      </c>
      <c r="C84" s="4" t="s">
        <v>140</v>
      </c>
      <c r="D84" s="7">
        <v>118</v>
      </c>
      <c r="E84" s="7">
        <v>129</v>
      </c>
      <c r="F84" s="7">
        <v>122</v>
      </c>
      <c r="G84" s="2">
        <v>18181335</v>
      </c>
      <c r="H84" s="2">
        <v>13881335</v>
      </c>
      <c r="I84" s="2">
        <v>13881335</v>
      </c>
    </row>
    <row r="85" spans="1:9" ht="28.5" x14ac:dyDescent="0.25">
      <c r="A85" s="3" t="s">
        <v>149</v>
      </c>
      <c r="B85" s="4" t="s">
        <v>188</v>
      </c>
      <c r="C85" s="4" t="s">
        <v>148</v>
      </c>
      <c r="D85" s="7">
        <v>202882</v>
      </c>
      <c r="E85" s="7">
        <v>224686</v>
      </c>
      <c r="F85" s="7">
        <v>210150</v>
      </c>
      <c r="G85" s="2">
        <v>13001836</v>
      </c>
      <c r="H85" s="2">
        <v>15285539</v>
      </c>
      <c r="I85" s="2">
        <v>15285539</v>
      </c>
    </row>
    <row r="86" spans="1:9" ht="28.5" x14ac:dyDescent="0.25">
      <c r="A86" s="3" t="s">
        <v>310</v>
      </c>
      <c r="B86" s="4" t="s">
        <v>311</v>
      </c>
      <c r="C86" s="4" t="s">
        <v>50</v>
      </c>
      <c r="D86" s="7">
        <v>5172</v>
      </c>
      <c r="E86" s="7">
        <v>5422</v>
      </c>
      <c r="F86" s="7">
        <v>5255</v>
      </c>
      <c r="G86" s="2">
        <v>289467200</v>
      </c>
      <c r="H86" s="2">
        <v>313513161</v>
      </c>
      <c r="I86" s="2">
        <v>313513161</v>
      </c>
    </row>
    <row r="87" spans="1:9" ht="42.75" x14ac:dyDescent="0.25">
      <c r="A87" s="3" t="s">
        <v>312</v>
      </c>
      <c r="B87" s="4" t="s">
        <v>311</v>
      </c>
      <c r="C87" s="4" t="s">
        <v>50</v>
      </c>
      <c r="D87" s="7">
        <v>8350</v>
      </c>
      <c r="E87" s="7">
        <v>7658</v>
      </c>
      <c r="F87" s="7">
        <v>8119</v>
      </c>
      <c r="G87" s="2">
        <v>473783100</v>
      </c>
      <c r="H87" s="2">
        <v>513138840</v>
      </c>
      <c r="I87" s="2">
        <v>513138840</v>
      </c>
    </row>
    <row r="88" spans="1:9" ht="42.75" x14ac:dyDescent="0.25">
      <c r="A88" s="3" t="s">
        <v>313</v>
      </c>
      <c r="B88" s="4" t="s">
        <v>311</v>
      </c>
      <c r="C88" s="4" t="s">
        <v>50</v>
      </c>
      <c r="D88" s="7">
        <v>4417</v>
      </c>
      <c r="E88" s="7">
        <v>3799</v>
      </c>
      <c r="F88" s="7">
        <v>4211</v>
      </c>
      <c r="G88" s="2">
        <v>251366541</v>
      </c>
      <c r="H88" s="2">
        <v>272246805</v>
      </c>
      <c r="I88" s="2">
        <v>272246805</v>
      </c>
    </row>
    <row r="89" spans="1:9" x14ac:dyDescent="0.25">
      <c r="A89" s="3" t="s">
        <v>314</v>
      </c>
      <c r="B89" s="4" t="s">
        <v>315</v>
      </c>
      <c r="C89" s="4" t="s">
        <v>50</v>
      </c>
      <c r="D89" s="7">
        <v>258</v>
      </c>
      <c r="E89" s="7">
        <v>257</v>
      </c>
      <c r="F89" s="7">
        <v>257</v>
      </c>
      <c r="G89" s="2">
        <v>3500000</v>
      </c>
      <c r="H89" s="2">
        <v>3486462</v>
      </c>
      <c r="I89" s="2">
        <v>3486462</v>
      </c>
    </row>
    <row r="90" spans="1:9" ht="28.5" x14ac:dyDescent="0.25">
      <c r="A90" s="3" t="s">
        <v>316</v>
      </c>
      <c r="B90" s="4" t="s">
        <v>311</v>
      </c>
      <c r="C90" s="4" t="s">
        <v>50</v>
      </c>
      <c r="D90" s="7">
        <v>4</v>
      </c>
      <c r="E90" s="7">
        <v>39</v>
      </c>
      <c r="F90" s="7">
        <v>39</v>
      </c>
      <c r="G90" s="2">
        <v>830116.12</v>
      </c>
      <c r="H90" s="2">
        <v>7119218</v>
      </c>
      <c r="I90" s="2">
        <v>7119218</v>
      </c>
    </row>
    <row r="91" spans="1:9" x14ac:dyDescent="0.25">
      <c r="A91" s="3" t="s">
        <v>317</v>
      </c>
      <c r="B91" s="4" t="s">
        <v>315</v>
      </c>
      <c r="C91" s="4" t="s">
        <v>50</v>
      </c>
      <c r="D91" s="7">
        <v>4</v>
      </c>
      <c r="E91" s="7">
        <v>39</v>
      </c>
      <c r="F91" s="7">
        <v>39</v>
      </c>
      <c r="G91" s="2">
        <v>830116.12</v>
      </c>
      <c r="H91" s="2">
        <v>5282832</v>
      </c>
      <c r="I91" s="2">
        <v>5282832</v>
      </c>
    </row>
    <row r="92" spans="1:9" ht="28.5" x14ac:dyDescent="0.25">
      <c r="A92" s="3" t="s">
        <v>318</v>
      </c>
      <c r="B92" s="4" t="s">
        <v>311</v>
      </c>
      <c r="C92" s="4" t="s">
        <v>50</v>
      </c>
      <c r="D92" s="9">
        <v>111</v>
      </c>
      <c r="E92" s="7">
        <v>35</v>
      </c>
      <c r="F92" s="7">
        <v>35</v>
      </c>
      <c r="G92" s="2">
        <v>24010878.280000001</v>
      </c>
      <c r="H92" s="2">
        <v>8556452</v>
      </c>
      <c r="I92" s="2">
        <v>8556452</v>
      </c>
    </row>
    <row r="93" spans="1:9" ht="28.5" x14ac:dyDescent="0.25">
      <c r="A93" s="3" t="s">
        <v>319</v>
      </c>
      <c r="B93" s="4" t="s">
        <v>311</v>
      </c>
      <c r="C93" s="4" t="s">
        <v>50</v>
      </c>
      <c r="D93" s="7">
        <v>5</v>
      </c>
      <c r="E93" s="7">
        <v>6</v>
      </c>
      <c r="F93" s="7">
        <v>6</v>
      </c>
      <c r="G93" s="2">
        <v>691647.56</v>
      </c>
      <c r="H93" s="2">
        <v>781416</v>
      </c>
      <c r="I93" s="2">
        <v>781416</v>
      </c>
    </row>
    <row r="94" spans="1:9" ht="28.5" x14ac:dyDescent="0.25">
      <c r="A94" s="3" t="s">
        <v>320</v>
      </c>
      <c r="B94" s="4" t="s">
        <v>311</v>
      </c>
      <c r="C94" s="4" t="s">
        <v>50</v>
      </c>
      <c r="D94" s="7">
        <v>113</v>
      </c>
      <c r="E94" s="7">
        <v>106</v>
      </c>
      <c r="F94" s="7">
        <v>106</v>
      </c>
      <c r="G94" s="2">
        <v>19837714.379999999</v>
      </c>
      <c r="H94" s="2">
        <v>20890078</v>
      </c>
      <c r="I94" s="2">
        <v>20890078</v>
      </c>
    </row>
    <row r="95" spans="1:9" ht="28.5" x14ac:dyDescent="0.25">
      <c r="A95" s="3" t="s">
        <v>321</v>
      </c>
      <c r="B95" s="4" t="s">
        <v>311</v>
      </c>
      <c r="C95" s="4" t="s">
        <v>50</v>
      </c>
      <c r="D95" s="7">
        <v>4</v>
      </c>
      <c r="E95" s="7">
        <v>4</v>
      </c>
      <c r="F95" s="7">
        <v>4</v>
      </c>
      <c r="G95" s="2">
        <v>698609.12</v>
      </c>
      <c r="H95" s="2">
        <v>621490</v>
      </c>
      <c r="I95" s="2">
        <v>621490</v>
      </c>
    </row>
    <row r="96" spans="1:9" ht="28.5" x14ac:dyDescent="0.25">
      <c r="A96" s="3" t="s">
        <v>322</v>
      </c>
      <c r="B96" s="4" t="s">
        <v>311</v>
      </c>
      <c r="C96" s="4" t="s">
        <v>50</v>
      </c>
      <c r="D96" s="7">
        <v>539</v>
      </c>
      <c r="E96" s="7">
        <v>971</v>
      </c>
      <c r="F96" s="7">
        <v>971</v>
      </c>
      <c r="G96" s="2">
        <v>95541966.299999997</v>
      </c>
      <c r="H96" s="2">
        <v>112151711.42</v>
      </c>
      <c r="I96" s="2">
        <v>112151711.42</v>
      </c>
    </row>
    <row r="97" spans="1:9" ht="28.5" x14ac:dyDescent="0.25">
      <c r="A97" s="3" t="s">
        <v>323</v>
      </c>
      <c r="B97" s="4" t="s">
        <v>311</v>
      </c>
      <c r="C97" s="4" t="s">
        <v>50</v>
      </c>
      <c r="D97" s="7">
        <v>14</v>
      </c>
      <c r="E97" s="7">
        <v>17</v>
      </c>
      <c r="F97" s="7">
        <v>17</v>
      </c>
      <c r="G97" s="2">
        <v>2168875.5</v>
      </c>
      <c r="H97" s="2">
        <v>2203355</v>
      </c>
      <c r="I97" s="2">
        <v>2203355</v>
      </c>
    </row>
    <row r="98" spans="1:9" ht="99.75" x14ac:dyDescent="0.25">
      <c r="A98" s="3" t="s">
        <v>324</v>
      </c>
      <c r="B98" s="4" t="s">
        <v>311</v>
      </c>
      <c r="C98" s="4" t="s">
        <v>50</v>
      </c>
      <c r="D98" s="7">
        <v>512</v>
      </c>
      <c r="E98" s="7">
        <v>503</v>
      </c>
      <c r="F98" s="7">
        <v>503</v>
      </c>
      <c r="G98" s="2">
        <v>48686220.93</v>
      </c>
      <c r="H98" s="2">
        <v>50448787</v>
      </c>
      <c r="I98" s="2">
        <v>50448787</v>
      </c>
    </row>
    <row r="99" spans="1:9" ht="28.5" x14ac:dyDescent="0.25">
      <c r="A99" s="3" t="s">
        <v>310</v>
      </c>
      <c r="B99" s="4" t="s">
        <v>311</v>
      </c>
      <c r="C99" s="4" t="s">
        <v>50</v>
      </c>
      <c r="D99" s="7">
        <v>14</v>
      </c>
      <c r="E99" s="7">
        <v>982</v>
      </c>
      <c r="F99" s="7">
        <v>982</v>
      </c>
      <c r="G99" s="2">
        <v>2788666.14</v>
      </c>
      <c r="H99" s="2">
        <v>28482923.100000001</v>
      </c>
      <c r="I99" s="2">
        <v>28482923.100000001</v>
      </c>
    </row>
    <row r="100" spans="1:9" ht="99.75" x14ac:dyDescent="0.25">
      <c r="A100" s="3" t="s">
        <v>325</v>
      </c>
      <c r="B100" s="4" t="s">
        <v>311</v>
      </c>
      <c r="C100" s="4" t="s">
        <v>50</v>
      </c>
      <c r="D100" s="7">
        <v>140</v>
      </c>
      <c r="E100" s="7">
        <v>149</v>
      </c>
      <c r="F100" s="7">
        <v>149</v>
      </c>
      <c r="G100" s="2">
        <v>20417811.989999998</v>
      </c>
      <c r="H100" s="2">
        <v>21901167.920000002</v>
      </c>
      <c r="I100" s="2">
        <v>21901167.920000002</v>
      </c>
    </row>
    <row r="101" spans="1:9" ht="28.5" x14ac:dyDescent="0.25">
      <c r="A101" s="3" t="s">
        <v>326</v>
      </c>
      <c r="B101" s="4" t="s">
        <v>311</v>
      </c>
      <c r="C101" s="4" t="s">
        <v>50</v>
      </c>
      <c r="D101" s="7">
        <v>116</v>
      </c>
      <c r="E101" s="7">
        <v>139</v>
      </c>
      <c r="F101" s="7">
        <v>139</v>
      </c>
      <c r="G101" s="2">
        <v>22966241.48</v>
      </c>
      <c r="H101" s="2">
        <v>30233008</v>
      </c>
      <c r="I101" s="2">
        <v>30233008</v>
      </c>
    </row>
    <row r="102" spans="1:9" x14ac:dyDescent="0.25">
      <c r="A102" s="3" t="s">
        <v>327</v>
      </c>
      <c r="B102" s="4" t="s">
        <v>311</v>
      </c>
      <c r="C102" s="4" t="s">
        <v>50</v>
      </c>
      <c r="D102" s="7">
        <v>1544</v>
      </c>
      <c r="E102" s="7">
        <v>1517</v>
      </c>
      <c r="F102" s="7">
        <v>1517</v>
      </c>
      <c r="G102" s="2">
        <v>272281620.05000001</v>
      </c>
      <c r="H102" s="2">
        <v>289842518</v>
      </c>
      <c r="I102" s="2">
        <v>289842518</v>
      </c>
    </row>
    <row r="103" spans="1:9" x14ac:dyDescent="0.25">
      <c r="A103" s="3" t="s">
        <v>308</v>
      </c>
      <c r="B103" s="4" t="s">
        <v>188</v>
      </c>
      <c r="C103" s="4" t="s">
        <v>148</v>
      </c>
      <c r="D103" s="7">
        <v>835</v>
      </c>
      <c r="E103" s="7">
        <v>806</v>
      </c>
      <c r="F103" s="7">
        <v>806</v>
      </c>
      <c r="G103" s="2">
        <v>24352677.550000001</v>
      </c>
      <c r="H103" s="2">
        <v>26583445.809999999</v>
      </c>
      <c r="I103" s="2">
        <v>26583445.809999999</v>
      </c>
    </row>
    <row r="104" spans="1:9" x14ac:dyDescent="0.25">
      <c r="A104" s="3" t="s">
        <v>328</v>
      </c>
      <c r="B104" s="4" t="s">
        <v>311</v>
      </c>
      <c r="C104" s="4" t="s">
        <v>50</v>
      </c>
      <c r="D104" s="7">
        <v>200</v>
      </c>
      <c r="E104" s="7">
        <v>238</v>
      </c>
      <c r="F104" s="7">
        <v>238</v>
      </c>
      <c r="G104" s="2">
        <v>1264590</v>
      </c>
      <c r="H104" s="2">
        <v>928500</v>
      </c>
      <c r="I104" s="2">
        <v>928500</v>
      </c>
    </row>
    <row r="105" spans="1:9" ht="42.75" x14ac:dyDescent="0.25">
      <c r="A105" s="3" t="s">
        <v>329</v>
      </c>
      <c r="B105" s="4" t="s">
        <v>311</v>
      </c>
      <c r="C105" s="4" t="s">
        <v>50</v>
      </c>
      <c r="D105" s="7">
        <v>750</v>
      </c>
      <c r="E105" s="7">
        <v>10205</v>
      </c>
      <c r="F105" s="7">
        <v>10205</v>
      </c>
      <c r="G105" s="2">
        <v>8167683.75</v>
      </c>
      <c r="H105" s="2">
        <v>7747067</v>
      </c>
      <c r="I105" s="2">
        <v>7747067</v>
      </c>
    </row>
    <row r="106" spans="1:9" ht="28.5" x14ac:dyDescent="0.25">
      <c r="A106" s="3" t="s">
        <v>330</v>
      </c>
      <c r="B106" s="4" t="s">
        <v>311</v>
      </c>
      <c r="C106" s="4" t="s">
        <v>50</v>
      </c>
      <c r="D106" s="7">
        <v>150</v>
      </c>
      <c r="E106" s="7">
        <v>234</v>
      </c>
      <c r="F106" s="7">
        <v>234</v>
      </c>
      <c r="G106" s="2">
        <v>158073.75</v>
      </c>
      <c r="H106" s="2">
        <v>175500</v>
      </c>
      <c r="I106" s="2">
        <v>175500</v>
      </c>
    </row>
    <row r="107" spans="1:9" x14ac:dyDescent="0.25">
      <c r="A107" s="3" t="s">
        <v>308</v>
      </c>
      <c r="B107" s="4" t="s">
        <v>188</v>
      </c>
      <c r="C107" s="4" t="s">
        <v>148</v>
      </c>
      <c r="D107" s="7">
        <v>500</v>
      </c>
      <c r="E107" s="7">
        <v>952</v>
      </c>
      <c r="F107" s="7">
        <v>952</v>
      </c>
      <c r="G107" s="2">
        <v>526912.5</v>
      </c>
      <c r="H107" s="2">
        <v>714000</v>
      </c>
      <c r="I107" s="2">
        <v>714000</v>
      </c>
    </row>
    <row r="108" spans="1:9" x14ac:dyDescent="0.25">
      <c r="A108" s="3" t="s">
        <v>308</v>
      </c>
      <c r="B108" s="4" t="s">
        <v>188</v>
      </c>
      <c r="C108" s="4" t="s">
        <v>148</v>
      </c>
      <c r="D108" s="7">
        <v>1581</v>
      </c>
      <c r="E108" s="7">
        <v>143424</v>
      </c>
      <c r="F108" s="7">
        <v>143424</v>
      </c>
      <c r="G108" s="2">
        <v>45462541</v>
      </c>
      <c r="H108" s="2">
        <v>39884109</v>
      </c>
      <c r="I108" s="2">
        <v>39884109</v>
      </c>
    </row>
    <row r="109" spans="1:9" ht="21" customHeight="1" x14ac:dyDescent="0.25">
      <c r="A109" s="3" t="s">
        <v>331</v>
      </c>
      <c r="B109" s="4" t="s">
        <v>333</v>
      </c>
      <c r="C109" s="4" t="s">
        <v>50</v>
      </c>
      <c r="D109" s="7">
        <v>25037</v>
      </c>
      <c r="E109" s="7">
        <v>24630</v>
      </c>
      <c r="F109" s="7">
        <v>24630</v>
      </c>
      <c r="G109" s="2">
        <v>11251646</v>
      </c>
      <c r="H109" s="2">
        <v>17867236</v>
      </c>
      <c r="I109" s="2">
        <v>17867236</v>
      </c>
    </row>
    <row r="110" spans="1:9" ht="28.5" x14ac:dyDescent="0.25">
      <c r="A110" s="1" t="s">
        <v>73</v>
      </c>
      <c r="B110" s="12" t="s">
        <v>74</v>
      </c>
      <c r="C110" s="12" t="s">
        <v>202</v>
      </c>
      <c r="D110" s="7">
        <v>0</v>
      </c>
      <c r="E110" s="7">
        <v>200</v>
      </c>
      <c r="F110" s="7">
        <v>200</v>
      </c>
      <c r="G110" s="2">
        <v>0</v>
      </c>
      <c r="H110" s="2">
        <v>1757285.14</v>
      </c>
      <c r="I110" s="2">
        <v>1757285.14</v>
      </c>
    </row>
    <row r="111" spans="1:9" hidden="1" x14ac:dyDescent="0.25">
      <c r="A111" s="1"/>
      <c r="B111" s="12"/>
      <c r="C111" s="12"/>
      <c r="D111" s="7"/>
      <c r="E111" s="7"/>
      <c r="F111" s="7"/>
      <c r="G111" s="2"/>
      <c r="H111" s="2"/>
      <c r="I111" s="2"/>
    </row>
    <row r="112" spans="1:9" ht="99.75" x14ac:dyDescent="0.25">
      <c r="A112" s="1" t="s">
        <v>335</v>
      </c>
      <c r="B112" s="12" t="s">
        <v>348</v>
      </c>
      <c r="C112" s="12" t="s">
        <v>50</v>
      </c>
      <c r="D112" s="12">
        <v>32</v>
      </c>
      <c r="E112" s="12">
        <v>32</v>
      </c>
      <c r="F112" s="12">
        <v>32</v>
      </c>
      <c r="G112" s="2">
        <v>428299.60000000003</v>
      </c>
      <c r="H112" s="2">
        <v>428299.60000000003</v>
      </c>
      <c r="I112" s="2">
        <v>428299.60000000003</v>
      </c>
    </row>
    <row r="113" spans="1:9" ht="99.75" x14ac:dyDescent="0.25">
      <c r="A113" s="1" t="s">
        <v>248</v>
      </c>
      <c r="B113" s="12" t="s">
        <v>349</v>
      </c>
      <c r="C113" s="12" t="s">
        <v>50</v>
      </c>
      <c r="D113" s="12">
        <v>1260</v>
      </c>
      <c r="E113" s="12">
        <v>1269</v>
      </c>
      <c r="F113" s="12">
        <v>1269</v>
      </c>
      <c r="G113" s="2">
        <v>11967322.5</v>
      </c>
      <c r="H113" s="2">
        <v>12052803.380000001</v>
      </c>
      <c r="I113" s="2">
        <v>12052803.380000001</v>
      </c>
    </row>
    <row r="114" spans="1:9" ht="99.75" x14ac:dyDescent="0.25">
      <c r="A114" s="1" t="s">
        <v>249</v>
      </c>
      <c r="B114" s="12" t="s">
        <v>350</v>
      </c>
      <c r="C114" s="12" t="s">
        <v>50</v>
      </c>
      <c r="D114" s="12">
        <v>1427</v>
      </c>
      <c r="E114" s="12">
        <v>1448</v>
      </c>
      <c r="F114" s="12">
        <v>1448</v>
      </c>
      <c r="G114" s="2">
        <v>22874982.699999999</v>
      </c>
      <c r="H114" s="2">
        <v>23211615.240000002</v>
      </c>
      <c r="I114" s="2">
        <v>23211615.240000002</v>
      </c>
    </row>
    <row r="115" spans="1:9" ht="99.75" x14ac:dyDescent="0.25">
      <c r="A115" s="1" t="s">
        <v>249</v>
      </c>
      <c r="B115" s="12" t="s">
        <v>351</v>
      </c>
      <c r="C115" s="12" t="s">
        <v>50</v>
      </c>
      <c r="D115" s="12">
        <v>576</v>
      </c>
      <c r="E115" s="12">
        <v>576</v>
      </c>
      <c r="F115" s="12">
        <v>576</v>
      </c>
      <c r="G115" s="2">
        <v>1361315.21</v>
      </c>
      <c r="H115" s="2">
        <v>1361315.21</v>
      </c>
      <c r="I115" s="2">
        <v>1361315.21</v>
      </c>
    </row>
    <row r="116" spans="1:9" ht="99.75" x14ac:dyDescent="0.25">
      <c r="A116" s="1" t="s">
        <v>250</v>
      </c>
      <c r="B116" s="12" t="s">
        <v>352</v>
      </c>
      <c r="C116" s="12" t="s">
        <v>50</v>
      </c>
      <c r="D116" s="12">
        <v>183</v>
      </c>
      <c r="E116" s="12">
        <v>187</v>
      </c>
      <c r="F116" s="12">
        <v>187</v>
      </c>
      <c r="G116" s="2">
        <v>8310768.9299999997</v>
      </c>
      <c r="H116" s="2">
        <v>8492425.0800000001</v>
      </c>
      <c r="I116" s="2">
        <v>8492425.0800000001</v>
      </c>
    </row>
    <row r="117" spans="1:9" ht="99.75" x14ac:dyDescent="0.25">
      <c r="A117" s="1" t="s">
        <v>250</v>
      </c>
      <c r="B117" s="12" t="s">
        <v>353</v>
      </c>
      <c r="C117" s="12" t="s">
        <v>50</v>
      </c>
      <c r="D117" s="12">
        <v>6416</v>
      </c>
      <c r="E117" s="12">
        <v>6428</v>
      </c>
      <c r="F117" s="12">
        <v>6428</v>
      </c>
      <c r="G117" s="2">
        <v>146054767.68000001</v>
      </c>
      <c r="H117" s="2">
        <v>146327937.44000003</v>
      </c>
      <c r="I117" s="2">
        <v>146327937.44000003</v>
      </c>
    </row>
    <row r="118" spans="1:9" ht="99.75" x14ac:dyDescent="0.25">
      <c r="A118" s="1" t="s">
        <v>251</v>
      </c>
      <c r="B118" s="12" t="s">
        <v>354</v>
      </c>
      <c r="C118" s="12" t="s">
        <v>50</v>
      </c>
      <c r="D118" s="12">
        <v>183</v>
      </c>
      <c r="E118" s="12">
        <v>187</v>
      </c>
      <c r="F118" s="12">
        <v>187</v>
      </c>
      <c r="G118" s="2">
        <v>4297615.09</v>
      </c>
      <c r="H118" s="2">
        <v>4391552.03</v>
      </c>
      <c r="I118" s="2">
        <v>4391552.03</v>
      </c>
    </row>
    <row r="119" spans="1:9" ht="99.75" x14ac:dyDescent="0.25">
      <c r="A119" s="1" t="s">
        <v>251</v>
      </c>
      <c r="B119" s="12" t="s">
        <v>355</v>
      </c>
      <c r="C119" s="12" t="s">
        <v>50</v>
      </c>
      <c r="D119" s="12">
        <v>6109</v>
      </c>
      <c r="E119" s="12">
        <v>6174</v>
      </c>
      <c r="F119" s="12">
        <v>6174</v>
      </c>
      <c r="G119" s="2">
        <v>94876299.799999997</v>
      </c>
      <c r="H119" s="2">
        <v>95885787.310000002</v>
      </c>
      <c r="I119" s="2">
        <v>95885787.310000002</v>
      </c>
    </row>
    <row r="120" spans="1:9" ht="99.75" x14ac:dyDescent="0.25">
      <c r="A120" s="1" t="s">
        <v>252</v>
      </c>
      <c r="B120" s="12" t="s">
        <v>356</v>
      </c>
      <c r="C120" s="12" t="s">
        <v>50</v>
      </c>
      <c r="D120" s="12">
        <v>35</v>
      </c>
      <c r="E120" s="12">
        <v>35</v>
      </c>
      <c r="F120" s="12">
        <v>35</v>
      </c>
      <c r="G120" s="2">
        <v>360492.14000000007</v>
      </c>
      <c r="H120" s="2">
        <v>360492.14000000007</v>
      </c>
      <c r="I120" s="2">
        <v>360492.14000000007</v>
      </c>
    </row>
    <row r="121" spans="1:9" ht="99.75" x14ac:dyDescent="0.25">
      <c r="A121" s="1" t="s">
        <v>252</v>
      </c>
      <c r="B121" s="12" t="s">
        <v>357</v>
      </c>
      <c r="C121" s="12" t="s">
        <v>50</v>
      </c>
      <c r="D121" s="12">
        <v>882</v>
      </c>
      <c r="E121" s="12">
        <v>929</v>
      </c>
      <c r="F121" s="12">
        <v>929</v>
      </c>
      <c r="G121" s="2">
        <v>6847173.6500000004</v>
      </c>
      <c r="H121" s="2">
        <v>7212045.7199999997</v>
      </c>
      <c r="I121" s="2">
        <v>7212045.7199999997</v>
      </c>
    </row>
    <row r="122" spans="1:9" ht="42.75" x14ac:dyDescent="0.25">
      <c r="A122" s="1" t="s">
        <v>253</v>
      </c>
      <c r="B122" s="12" t="s">
        <v>358</v>
      </c>
      <c r="C122" s="12" t="s">
        <v>50</v>
      </c>
      <c r="D122" s="12">
        <v>53837</v>
      </c>
      <c r="E122" s="12">
        <v>56154</v>
      </c>
      <c r="F122" s="12">
        <v>56154</v>
      </c>
      <c r="G122" s="2">
        <v>14417051.25</v>
      </c>
      <c r="H122" s="2">
        <v>15037522.439999999</v>
      </c>
      <c r="I122" s="2">
        <v>15037522.439999999</v>
      </c>
    </row>
    <row r="123" spans="1:9" ht="71.25" x14ac:dyDescent="0.25">
      <c r="A123" s="1" t="s">
        <v>254</v>
      </c>
      <c r="B123" s="12" t="s">
        <v>359</v>
      </c>
      <c r="C123" s="12" t="s">
        <v>50</v>
      </c>
      <c r="D123" s="12">
        <v>46201</v>
      </c>
      <c r="E123" s="12">
        <v>46235</v>
      </c>
      <c r="F123" s="12">
        <v>46235</v>
      </c>
      <c r="G123" s="2">
        <v>12291303.460000001</v>
      </c>
      <c r="H123" s="2">
        <v>12300348.810000001</v>
      </c>
      <c r="I123" s="2">
        <v>12300348.810000001</v>
      </c>
    </row>
    <row r="124" spans="1:9" ht="57" x14ac:dyDescent="0.25">
      <c r="A124" s="1" t="s">
        <v>255</v>
      </c>
      <c r="B124" s="12" t="s">
        <v>360</v>
      </c>
      <c r="C124" s="12" t="s">
        <v>50</v>
      </c>
      <c r="D124" s="12">
        <v>1345</v>
      </c>
      <c r="E124" s="12">
        <v>1345</v>
      </c>
      <c r="F124" s="12">
        <v>1345</v>
      </c>
      <c r="G124" s="2">
        <v>6131476.8400000008</v>
      </c>
      <c r="H124" s="2">
        <v>6131476.8399999999</v>
      </c>
      <c r="I124" s="2">
        <v>6131476.8399999999</v>
      </c>
    </row>
    <row r="125" spans="1:9" ht="57" x14ac:dyDescent="0.25">
      <c r="A125" s="1" t="s">
        <v>255</v>
      </c>
      <c r="B125" s="12" t="s">
        <v>361</v>
      </c>
      <c r="C125" s="12" t="s">
        <v>50</v>
      </c>
      <c r="D125" s="12">
        <v>2210</v>
      </c>
      <c r="E125" s="12">
        <v>2272</v>
      </c>
      <c r="F125" s="12">
        <v>2272</v>
      </c>
      <c r="G125" s="2">
        <v>11084882.939999999</v>
      </c>
      <c r="H125" s="2">
        <v>11395861.560000001</v>
      </c>
      <c r="I125" s="2">
        <v>11395861.560000001</v>
      </c>
    </row>
    <row r="126" spans="1:9" ht="57" x14ac:dyDescent="0.25">
      <c r="A126" s="1" t="s">
        <v>256</v>
      </c>
      <c r="B126" s="12" t="s">
        <v>362</v>
      </c>
      <c r="C126" s="12" t="s">
        <v>50</v>
      </c>
      <c r="D126" s="12">
        <v>127</v>
      </c>
      <c r="E126" s="12">
        <v>129</v>
      </c>
      <c r="F126" s="12">
        <v>129</v>
      </c>
      <c r="G126" s="2">
        <v>723642.37</v>
      </c>
      <c r="H126" s="2">
        <v>735038.30999999994</v>
      </c>
      <c r="I126" s="2">
        <v>735038.30999999994</v>
      </c>
    </row>
    <row r="127" spans="1:9" ht="71.25" x14ac:dyDescent="0.25">
      <c r="A127" s="1" t="s">
        <v>257</v>
      </c>
      <c r="B127" s="12" t="s">
        <v>363</v>
      </c>
      <c r="C127" s="12" t="s">
        <v>50</v>
      </c>
      <c r="D127" s="12">
        <v>640</v>
      </c>
      <c r="E127" s="12">
        <v>647</v>
      </c>
      <c r="F127" s="12">
        <v>647</v>
      </c>
      <c r="G127" s="2">
        <v>3150074.49</v>
      </c>
      <c r="H127" s="2">
        <v>3184528.4299999997</v>
      </c>
      <c r="I127" s="2">
        <v>3184528.4299999997</v>
      </c>
    </row>
    <row r="128" spans="1:9" ht="57" x14ac:dyDescent="0.25">
      <c r="A128" s="1" t="s">
        <v>332</v>
      </c>
      <c r="B128" s="12" t="s">
        <v>364</v>
      </c>
      <c r="C128" s="12" t="s">
        <v>50</v>
      </c>
      <c r="D128" s="12">
        <v>200</v>
      </c>
      <c r="E128" s="12">
        <v>200</v>
      </c>
      <c r="F128" s="12">
        <v>200</v>
      </c>
      <c r="G128" s="2">
        <v>1052857.0999999999</v>
      </c>
      <c r="H128" s="2">
        <v>1052857.0999999999</v>
      </c>
      <c r="I128" s="2">
        <v>1052857.0999999999</v>
      </c>
    </row>
    <row r="129" spans="1:9" ht="99.75" x14ac:dyDescent="0.25">
      <c r="A129" s="1" t="s">
        <v>259</v>
      </c>
      <c r="B129" s="12" t="s">
        <v>365</v>
      </c>
      <c r="C129" s="12" t="s">
        <v>50</v>
      </c>
      <c r="D129" s="12">
        <v>10</v>
      </c>
      <c r="E129" s="12">
        <v>10</v>
      </c>
      <c r="F129" s="12">
        <v>10</v>
      </c>
      <c r="G129" s="2">
        <v>103506.65</v>
      </c>
      <c r="H129" s="2">
        <v>103506.65</v>
      </c>
      <c r="I129" s="2">
        <v>103506.65</v>
      </c>
    </row>
    <row r="130" spans="1:9" ht="99.75" x14ac:dyDescent="0.25">
      <c r="A130" s="1" t="s">
        <v>260</v>
      </c>
      <c r="B130" s="12" t="s">
        <v>366</v>
      </c>
      <c r="C130" s="12" t="s">
        <v>50</v>
      </c>
      <c r="D130" s="12">
        <v>98</v>
      </c>
      <c r="E130" s="12">
        <v>98</v>
      </c>
      <c r="F130" s="12">
        <v>98</v>
      </c>
      <c r="G130" s="2">
        <v>895963.66</v>
      </c>
      <c r="H130" s="2">
        <v>895963.66</v>
      </c>
      <c r="I130" s="2">
        <v>895963.66</v>
      </c>
    </row>
    <row r="131" spans="1:9" ht="99.75" x14ac:dyDescent="0.25">
      <c r="A131" s="1" t="s">
        <v>261</v>
      </c>
      <c r="B131" s="12" t="s">
        <v>367</v>
      </c>
      <c r="C131" s="12" t="s">
        <v>50</v>
      </c>
      <c r="D131" s="12">
        <v>38</v>
      </c>
      <c r="E131" s="12">
        <v>38</v>
      </c>
      <c r="F131" s="12">
        <v>38</v>
      </c>
      <c r="G131" s="2">
        <v>529614.96</v>
      </c>
      <c r="H131" s="2">
        <v>529614.96</v>
      </c>
      <c r="I131" s="2">
        <v>529614.96</v>
      </c>
    </row>
    <row r="132" spans="1:9" ht="99.75" x14ac:dyDescent="0.25">
      <c r="A132" s="1" t="s">
        <v>262</v>
      </c>
      <c r="B132" s="12" t="s">
        <v>368</v>
      </c>
      <c r="C132" s="12" t="s">
        <v>50</v>
      </c>
      <c r="D132" s="12">
        <v>117</v>
      </c>
      <c r="E132" s="12">
        <v>117</v>
      </c>
      <c r="F132" s="12">
        <v>117</v>
      </c>
      <c r="G132" s="2">
        <v>1873408.14</v>
      </c>
      <c r="H132" s="2">
        <v>1873408.14</v>
      </c>
      <c r="I132" s="2">
        <v>1873408.14</v>
      </c>
    </row>
    <row r="133" spans="1:9" ht="99.75" x14ac:dyDescent="0.25">
      <c r="A133" s="1" t="s">
        <v>263</v>
      </c>
      <c r="B133" s="12" t="s">
        <v>369</v>
      </c>
      <c r="C133" s="12" t="s">
        <v>50</v>
      </c>
      <c r="D133" s="12">
        <v>117</v>
      </c>
      <c r="E133" s="12">
        <v>117</v>
      </c>
      <c r="F133" s="12">
        <v>117</v>
      </c>
      <c r="G133" s="2">
        <v>14497629.780000001</v>
      </c>
      <c r="H133" s="2">
        <v>14497629.780000001</v>
      </c>
      <c r="I133" s="2">
        <v>14497629.780000001</v>
      </c>
    </row>
    <row r="134" spans="1:9" ht="99.75" x14ac:dyDescent="0.25">
      <c r="A134" s="1" t="s">
        <v>264</v>
      </c>
      <c r="B134" s="12" t="s">
        <v>370</v>
      </c>
      <c r="C134" s="12" t="s">
        <v>50</v>
      </c>
      <c r="D134" s="12">
        <v>117</v>
      </c>
      <c r="E134" s="12">
        <v>117</v>
      </c>
      <c r="F134" s="12">
        <v>117</v>
      </c>
      <c r="G134" s="2">
        <v>8270355.540000001</v>
      </c>
      <c r="H134" s="2">
        <v>8270355.540000001</v>
      </c>
      <c r="I134" s="2">
        <v>8270355.540000001</v>
      </c>
    </row>
    <row r="135" spans="1:9" ht="99.75" x14ac:dyDescent="0.25">
      <c r="A135" s="1" t="s">
        <v>265</v>
      </c>
      <c r="B135" s="12" t="s">
        <v>371</v>
      </c>
      <c r="C135" s="12" t="s">
        <v>50</v>
      </c>
      <c r="D135" s="12">
        <v>106</v>
      </c>
      <c r="E135" s="12">
        <v>106</v>
      </c>
      <c r="F135" s="12">
        <v>106</v>
      </c>
      <c r="G135" s="2">
        <v>1578074.53</v>
      </c>
      <c r="H135" s="2">
        <v>1578074.53</v>
      </c>
      <c r="I135" s="2">
        <v>1578074.53</v>
      </c>
    </row>
    <row r="136" spans="1:9" ht="71.25" x14ac:dyDescent="0.25">
      <c r="A136" s="1" t="s">
        <v>266</v>
      </c>
      <c r="B136" s="12" t="s">
        <v>372</v>
      </c>
      <c r="C136" s="12" t="s">
        <v>50</v>
      </c>
      <c r="D136" s="12">
        <v>70</v>
      </c>
      <c r="E136" s="12">
        <v>74</v>
      </c>
      <c r="F136" s="12">
        <v>74</v>
      </c>
      <c r="G136" s="2">
        <v>6340906.8499999996</v>
      </c>
      <c r="H136" s="2">
        <v>6703244.3799999999</v>
      </c>
      <c r="I136" s="2">
        <v>6703244.3799999999</v>
      </c>
    </row>
    <row r="137" spans="1:9" ht="71.25" x14ac:dyDescent="0.25">
      <c r="A137" s="1" t="s">
        <v>267</v>
      </c>
      <c r="B137" s="12" t="s">
        <v>373</v>
      </c>
      <c r="C137" s="12" t="s">
        <v>50</v>
      </c>
      <c r="D137" s="12">
        <v>70</v>
      </c>
      <c r="E137" s="12">
        <v>74</v>
      </c>
      <c r="F137" s="12">
        <v>74</v>
      </c>
      <c r="G137" s="2">
        <v>670140.34</v>
      </c>
      <c r="H137" s="2">
        <v>708434.08000000007</v>
      </c>
      <c r="I137" s="2">
        <v>708434.08000000007</v>
      </c>
    </row>
    <row r="138" spans="1:9" ht="71.25" x14ac:dyDescent="0.25">
      <c r="A138" s="1" t="s">
        <v>268</v>
      </c>
      <c r="B138" s="12" t="s">
        <v>374</v>
      </c>
      <c r="C138" s="12" t="s">
        <v>50</v>
      </c>
      <c r="D138" s="12">
        <v>70</v>
      </c>
      <c r="E138" s="12">
        <v>74</v>
      </c>
      <c r="F138" s="12">
        <v>74</v>
      </c>
      <c r="G138" s="2">
        <v>840618.24</v>
      </c>
      <c r="H138" s="2">
        <v>888653.57</v>
      </c>
      <c r="I138" s="2">
        <v>888653.57</v>
      </c>
    </row>
    <row r="139" spans="1:9" ht="54" customHeight="1" x14ac:dyDescent="0.25">
      <c r="A139" s="1" t="s">
        <v>269</v>
      </c>
      <c r="B139" s="12" t="s">
        <v>375</v>
      </c>
      <c r="C139" s="12" t="s">
        <v>50</v>
      </c>
      <c r="D139" s="12">
        <v>70</v>
      </c>
      <c r="E139" s="12">
        <v>74</v>
      </c>
      <c r="F139" s="12">
        <v>74</v>
      </c>
      <c r="G139" s="2">
        <v>6556316.8700000001</v>
      </c>
      <c r="H139" s="2">
        <v>6930963.5499999998</v>
      </c>
      <c r="I139" s="2">
        <v>6930963.5499999998</v>
      </c>
    </row>
    <row r="140" spans="1:9" ht="71.25" x14ac:dyDescent="0.25">
      <c r="A140" s="1" t="s">
        <v>270</v>
      </c>
      <c r="B140" s="12" t="s">
        <v>376</v>
      </c>
      <c r="C140" s="12" t="s">
        <v>50</v>
      </c>
      <c r="D140" s="12">
        <v>70</v>
      </c>
      <c r="E140" s="12">
        <v>74</v>
      </c>
      <c r="F140" s="12">
        <v>74</v>
      </c>
      <c r="G140" s="2">
        <v>2157297.4</v>
      </c>
      <c r="H140" s="2">
        <v>2280571.54</v>
      </c>
      <c r="I140" s="2">
        <v>2280571.54</v>
      </c>
    </row>
    <row r="141" spans="1:9" ht="71.25" x14ac:dyDescent="0.25">
      <c r="A141" s="1" t="s">
        <v>271</v>
      </c>
      <c r="B141" s="12" t="s">
        <v>377</v>
      </c>
      <c r="C141" s="12" t="s">
        <v>50</v>
      </c>
      <c r="D141" s="12">
        <v>70</v>
      </c>
      <c r="E141" s="12">
        <v>74</v>
      </c>
      <c r="F141" s="12">
        <v>74</v>
      </c>
      <c r="G141" s="2">
        <v>858176.14</v>
      </c>
      <c r="H141" s="2">
        <v>907214.78</v>
      </c>
      <c r="I141" s="2">
        <v>907214.78</v>
      </c>
    </row>
    <row r="142" spans="1:9" ht="156.75" x14ac:dyDescent="0.25">
      <c r="A142" s="1" t="s">
        <v>272</v>
      </c>
      <c r="B142" s="12" t="s">
        <v>378</v>
      </c>
      <c r="C142" s="12" t="s">
        <v>50</v>
      </c>
      <c r="D142" s="12">
        <v>10</v>
      </c>
      <c r="E142" s="12">
        <v>13</v>
      </c>
      <c r="F142" s="12">
        <v>13</v>
      </c>
      <c r="G142" s="2">
        <v>148919.60999999999</v>
      </c>
      <c r="H142" s="2">
        <v>193595.5</v>
      </c>
      <c r="I142" s="2">
        <v>193595.5</v>
      </c>
    </row>
    <row r="143" spans="1:9" ht="99.75" x14ac:dyDescent="0.25">
      <c r="A143" s="1" t="s">
        <v>273</v>
      </c>
      <c r="B143" s="12" t="s">
        <v>379</v>
      </c>
      <c r="C143" s="12" t="s">
        <v>50</v>
      </c>
      <c r="D143" s="12">
        <v>1826</v>
      </c>
      <c r="E143" s="12">
        <v>2247</v>
      </c>
      <c r="F143" s="12">
        <v>2247</v>
      </c>
      <c r="G143" s="2">
        <v>59188.170000000006</v>
      </c>
      <c r="H143" s="2">
        <v>72847.740000000005</v>
      </c>
      <c r="I143" s="2">
        <v>72847.740000000005</v>
      </c>
    </row>
    <row r="144" spans="1:9" x14ac:dyDescent="0.25">
      <c r="A144" s="15" t="s">
        <v>274</v>
      </c>
      <c r="B144" s="16"/>
      <c r="C144" s="16"/>
      <c r="D144" s="16"/>
      <c r="E144" s="16"/>
      <c r="F144" s="16"/>
      <c r="G144" s="16"/>
      <c r="H144" s="16"/>
      <c r="I144" s="17"/>
    </row>
    <row r="145" spans="1:9" ht="99.75" x14ac:dyDescent="0.25">
      <c r="A145" s="1" t="s">
        <v>248</v>
      </c>
      <c r="B145" s="12" t="s">
        <v>349</v>
      </c>
      <c r="C145" s="12" t="s">
        <v>50</v>
      </c>
      <c r="D145" s="12">
        <v>200</v>
      </c>
      <c r="E145" s="12">
        <v>216</v>
      </c>
      <c r="F145" s="12">
        <v>216</v>
      </c>
      <c r="G145" s="2">
        <v>3789408.14</v>
      </c>
      <c r="H145" s="2">
        <v>4606683.58</v>
      </c>
      <c r="I145" s="2">
        <v>4606683.58</v>
      </c>
    </row>
    <row r="146" spans="1:9" ht="99.75" x14ac:dyDescent="0.25">
      <c r="A146" s="1" t="s">
        <v>275</v>
      </c>
      <c r="B146" s="12" t="s">
        <v>380</v>
      </c>
      <c r="C146" s="12" t="s">
        <v>50</v>
      </c>
      <c r="D146" s="12">
        <v>6</v>
      </c>
      <c r="E146" s="12">
        <v>6</v>
      </c>
      <c r="F146" s="12">
        <v>6</v>
      </c>
      <c r="G146" s="2">
        <v>131078.16</v>
      </c>
      <c r="H146" s="2">
        <v>131078.16</v>
      </c>
      <c r="I146" s="2">
        <v>131078.16</v>
      </c>
    </row>
    <row r="147" spans="1:9" ht="99.75" x14ac:dyDescent="0.25">
      <c r="A147" s="1" t="s">
        <v>249</v>
      </c>
      <c r="B147" s="12" t="s">
        <v>350</v>
      </c>
      <c r="C147" s="12" t="s">
        <v>50</v>
      </c>
      <c r="D147" s="12">
        <v>295</v>
      </c>
      <c r="E147" s="12">
        <v>370</v>
      </c>
      <c r="F147" s="12">
        <v>370</v>
      </c>
      <c r="G147" s="2">
        <v>6356752.4500000002</v>
      </c>
      <c r="H147" s="2">
        <v>7972875.96</v>
      </c>
      <c r="I147" s="2">
        <v>7972875.96</v>
      </c>
    </row>
    <row r="148" spans="1:9" ht="99.75" x14ac:dyDescent="0.25">
      <c r="A148" s="1" t="s">
        <v>249</v>
      </c>
      <c r="B148" s="12" t="s">
        <v>351</v>
      </c>
      <c r="C148" s="12" t="s">
        <v>50</v>
      </c>
      <c r="D148" s="12">
        <v>7</v>
      </c>
      <c r="E148" s="12">
        <v>7</v>
      </c>
      <c r="F148" s="12">
        <v>7</v>
      </c>
      <c r="G148" s="2">
        <v>121949.10999999999</v>
      </c>
      <c r="H148" s="2">
        <v>121949.11</v>
      </c>
      <c r="I148" s="2">
        <v>121949.11</v>
      </c>
    </row>
    <row r="149" spans="1:9" ht="99.75" x14ac:dyDescent="0.25">
      <c r="A149" s="1" t="s">
        <v>250</v>
      </c>
      <c r="B149" s="12" t="s">
        <v>352</v>
      </c>
      <c r="C149" s="12" t="s">
        <v>50</v>
      </c>
      <c r="D149" s="12">
        <v>32</v>
      </c>
      <c r="E149" s="12">
        <v>35</v>
      </c>
      <c r="F149" s="12">
        <v>35</v>
      </c>
      <c r="G149" s="2">
        <v>1229639.6299999999</v>
      </c>
      <c r="H149" s="2">
        <v>1344918.34</v>
      </c>
      <c r="I149" s="2">
        <v>1344918.34</v>
      </c>
    </row>
    <row r="150" spans="1:9" ht="99.75" x14ac:dyDescent="0.25">
      <c r="A150" s="1" t="s">
        <v>250</v>
      </c>
      <c r="B150" s="12" t="s">
        <v>353</v>
      </c>
      <c r="C150" s="12" t="s">
        <v>50</v>
      </c>
      <c r="D150" s="12">
        <v>1281</v>
      </c>
      <c r="E150" s="12">
        <v>1309</v>
      </c>
      <c r="F150" s="12">
        <v>1309</v>
      </c>
      <c r="G150" s="2">
        <v>33575680.719999999</v>
      </c>
      <c r="H150" s="2">
        <v>34309575.380000003</v>
      </c>
      <c r="I150" s="2">
        <v>34309575.380000003</v>
      </c>
    </row>
    <row r="151" spans="1:9" ht="99.75" x14ac:dyDescent="0.25">
      <c r="A151" s="1" t="s">
        <v>251</v>
      </c>
      <c r="B151" s="12" t="s">
        <v>354</v>
      </c>
      <c r="C151" s="12" t="s">
        <v>50</v>
      </c>
      <c r="D151" s="12">
        <v>16</v>
      </c>
      <c r="E151" s="12">
        <v>18</v>
      </c>
      <c r="F151" s="12">
        <v>18</v>
      </c>
      <c r="G151" s="2">
        <v>232891.26</v>
      </c>
      <c r="H151" s="2">
        <v>262002.66999999998</v>
      </c>
      <c r="I151" s="2">
        <v>262002.66999999998</v>
      </c>
    </row>
    <row r="152" spans="1:9" ht="99.75" x14ac:dyDescent="0.25">
      <c r="A152" s="1" t="s">
        <v>251</v>
      </c>
      <c r="B152" s="12" t="s">
        <v>355</v>
      </c>
      <c r="C152" s="12" t="s">
        <v>50</v>
      </c>
      <c r="D152" s="12">
        <v>1281</v>
      </c>
      <c r="E152" s="12">
        <v>1284</v>
      </c>
      <c r="F152" s="12">
        <v>1284</v>
      </c>
      <c r="G152" s="2">
        <v>18309117.699999999</v>
      </c>
      <c r="H152" s="2">
        <v>18351996.199999999</v>
      </c>
      <c r="I152" s="2">
        <v>18351996.199999999</v>
      </c>
    </row>
    <row r="153" spans="1:9" ht="99.75" x14ac:dyDescent="0.25">
      <c r="A153" s="1" t="s">
        <v>252</v>
      </c>
      <c r="B153" s="12" t="s">
        <v>356</v>
      </c>
      <c r="C153" s="12" t="s">
        <v>50</v>
      </c>
      <c r="D153" s="12">
        <v>5</v>
      </c>
      <c r="E153" s="12">
        <v>5</v>
      </c>
      <c r="F153" s="12">
        <v>5</v>
      </c>
      <c r="G153" s="2">
        <v>66114.83</v>
      </c>
      <c r="H153" s="2">
        <v>66114.83</v>
      </c>
      <c r="I153" s="2">
        <v>66114.83</v>
      </c>
    </row>
    <row r="154" spans="1:9" ht="99.75" x14ac:dyDescent="0.25">
      <c r="A154" s="1" t="s">
        <v>252</v>
      </c>
      <c r="B154" s="12" t="s">
        <v>357</v>
      </c>
      <c r="C154" s="12" t="s">
        <v>50</v>
      </c>
      <c r="D154" s="12">
        <v>50</v>
      </c>
      <c r="E154" s="12">
        <v>52</v>
      </c>
      <c r="F154" s="12">
        <v>52</v>
      </c>
      <c r="G154" s="2">
        <v>91875.74</v>
      </c>
      <c r="H154" s="2">
        <v>95550.77</v>
      </c>
      <c r="I154" s="2">
        <v>95550.77</v>
      </c>
    </row>
    <row r="155" spans="1:9" ht="42.75" x14ac:dyDescent="0.25">
      <c r="A155" s="1" t="s">
        <v>253</v>
      </c>
      <c r="B155" s="12" t="s">
        <v>358</v>
      </c>
      <c r="C155" s="12" t="s">
        <v>50</v>
      </c>
      <c r="D155" s="12">
        <v>5405</v>
      </c>
      <c r="E155" s="12">
        <v>5512</v>
      </c>
      <c r="F155" s="12">
        <v>5512</v>
      </c>
      <c r="G155" s="2">
        <v>1010722.27</v>
      </c>
      <c r="H155" s="2">
        <v>1030731.02</v>
      </c>
      <c r="I155" s="2">
        <v>1030731.02</v>
      </c>
    </row>
    <row r="156" spans="1:9" ht="71.25" x14ac:dyDescent="0.25">
      <c r="A156" s="1" t="s">
        <v>254</v>
      </c>
      <c r="B156" s="12" t="s">
        <v>359</v>
      </c>
      <c r="C156" s="12" t="s">
        <v>50</v>
      </c>
      <c r="D156" s="12">
        <v>1950</v>
      </c>
      <c r="E156" s="12">
        <v>1961</v>
      </c>
      <c r="F156" s="12">
        <v>1961</v>
      </c>
      <c r="G156" s="2">
        <v>567724.31999999995</v>
      </c>
      <c r="H156" s="2">
        <v>570926.87</v>
      </c>
      <c r="I156" s="2">
        <v>570926.87</v>
      </c>
    </row>
    <row r="157" spans="1:9" ht="57" x14ac:dyDescent="0.25">
      <c r="A157" s="1" t="s">
        <v>255</v>
      </c>
      <c r="B157" s="12" t="s">
        <v>360</v>
      </c>
      <c r="C157" s="12" t="s">
        <v>50</v>
      </c>
      <c r="D157" s="12">
        <v>96</v>
      </c>
      <c r="E157" s="12">
        <v>96</v>
      </c>
      <c r="F157" s="12">
        <v>96</v>
      </c>
      <c r="G157" s="2">
        <v>485933.9</v>
      </c>
      <c r="H157" s="2">
        <v>485933.9</v>
      </c>
      <c r="I157" s="2">
        <v>485933.9</v>
      </c>
    </row>
    <row r="158" spans="1:9" ht="57" x14ac:dyDescent="0.25">
      <c r="A158" s="1" t="s">
        <v>255</v>
      </c>
      <c r="B158" s="12" t="s">
        <v>361</v>
      </c>
      <c r="C158" s="12" t="s">
        <v>50</v>
      </c>
      <c r="D158" s="12">
        <v>142</v>
      </c>
      <c r="E158" s="12">
        <v>142</v>
      </c>
      <c r="F158" s="12">
        <v>142</v>
      </c>
      <c r="G158" s="2">
        <v>742055.17999999993</v>
      </c>
      <c r="H158" s="2">
        <v>742055.17999999993</v>
      </c>
      <c r="I158" s="2">
        <v>742055.17999999993</v>
      </c>
    </row>
    <row r="159" spans="1:9" ht="57" x14ac:dyDescent="0.25">
      <c r="A159" s="1" t="s">
        <v>256</v>
      </c>
      <c r="B159" s="12" t="s">
        <v>362</v>
      </c>
      <c r="C159" s="12" t="s">
        <v>50</v>
      </c>
      <c r="D159" s="12">
        <v>4</v>
      </c>
      <c r="E159" s="12">
        <v>4</v>
      </c>
      <c r="F159" s="12">
        <v>4</v>
      </c>
      <c r="G159" s="2">
        <v>2427.84</v>
      </c>
      <c r="H159" s="2">
        <v>2427.84</v>
      </c>
      <c r="I159" s="2">
        <v>2427.84</v>
      </c>
    </row>
    <row r="160" spans="1:9" ht="71.25" x14ac:dyDescent="0.25">
      <c r="A160" s="1" t="s">
        <v>257</v>
      </c>
      <c r="B160" s="12" t="s">
        <v>363</v>
      </c>
      <c r="C160" s="12" t="s">
        <v>50</v>
      </c>
      <c r="D160" s="12">
        <v>106</v>
      </c>
      <c r="E160" s="12">
        <v>106</v>
      </c>
      <c r="F160" s="12">
        <v>106</v>
      </c>
      <c r="G160" s="2">
        <v>440393.07999999996</v>
      </c>
      <c r="H160" s="2">
        <v>440393.07999999996</v>
      </c>
      <c r="I160" s="2">
        <v>440393.07999999996</v>
      </c>
    </row>
    <row r="161" spans="1:9" ht="57" x14ac:dyDescent="0.25">
      <c r="A161" s="1" t="s">
        <v>258</v>
      </c>
      <c r="B161" s="12" t="s">
        <v>364</v>
      </c>
      <c r="C161" s="12" t="s">
        <v>50</v>
      </c>
      <c r="D161" s="12">
        <v>13</v>
      </c>
      <c r="E161" s="12">
        <v>13</v>
      </c>
      <c r="F161" s="12">
        <v>13</v>
      </c>
      <c r="G161" s="2">
        <v>15779.4</v>
      </c>
      <c r="H161" s="2">
        <v>15779.4</v>
      </c>
      <c r="I161" s="2">
        <v>15779.4</v>
      </c>
    </row>
    <row r="162" spans="1:9" ht="99.75" x14ac:dyDescent="0.25">
      <c r="A162" s="1" t="s">
        <v>259</v>
      </c>
      <c r="B162" s="12" t="s">
        <v>365</v>
      </c>
      <c r="C162" s="12" t="s">
        <v>50</v>
      </c>
      <c r="D162" s="12">
        <v>4</v>
      </c>
      <c r="E162" s="12">
        <v>4</v>
      </c>
      <c r="F162" s="12">
        <v>4</v>
      </c>
      <c r="G162" s="2">
        <v>4179.84</v>
      </c>
      <c r="H162" s="2">
        <v>4179.84</v>
      </c>
      <c r="I162" s="2">
        <v>4179.84</v>
      </c>
    </row>
    <row r="163" spans="1:9" ht="99.75" x14ac:dyDescent="0.25">
      <c r="A163" s="1" t="s">
        <v>260</v>
      </c>
      <c r="B163" s="12" t="s">
        <v>366</v>
      </c>
      <c r="C163" s="12" t="s">
        <v>50</v>
      </c>
      <c r="D163" s="12">
        <v>33</v>
      </c>
      <c r="E163" s="12">
        <v>33</v>
      </c>
      <c r="F163" s="12">
        <v>33</v>
      </c>
      <c r="G163" s="2">
        <v>227385.59999999998</v>
      </c>
      <c r="H163" s="2">
        <v>227385.59999999998</v>
      </c>
      <c r="I163" s="2">
        <v>227385.59999999998</v>
      </c>
    </row>
    <row r="164" spans="1:9" ht="99.75" x14ac:dyDescent="0.25">
      <c r="A164" s="1" t="s">
        <v>261</v>
      </c>
      <c r="B164" s="12" t="s">
        <v>367</v>
      </c>
      <c r="C164" s="12" t="s">
        <v>50</v>
      </c>
      <c r="D164" s="12">
        <v>10</v>
      </c>
      <c r="E164" s="12">
        <v>10</v>
      </c>
      <c r="F164" s="12">
        <v>10</v>
      </c>
      <c r="G164" s="2">
        <v>57474.119999999995</v>
      </c>
      <c r="H164" s="2">
        <v>57474.119999999995</v>
      </c>
      <c r="I164" s="2">
        <v>57474.119999999995</v>
      </c>
    </row>
    <row r="165" spans="1:9" ht="99.75" x14ac:dyDescent="0.25">
      <c r="A165" s="1" t="s">
        <v>262</v>
      </c>
      <c r="B165" s="12" t="s">
        <v>368</v>
      </c>
      <c r="C165" s="12" t="s">
        <v>50</v>
      </c>
      <c r="D165" s="12">
        <v>33</v>
      </c>
      <c r="E165" s="12">
        <v>33</v>
      </c>
      <c r="F165" s="12">
        <v>33</v>
      </c>
      <c r="G165" s="2">
        <v>133758.72</v>
      </c>
      <c r="H165" s="2">
        <v>133758.72</v>
      </c>
      <c r="I165" s="2">
        <v>133758.72</v>
      </c>
    </row>
    <row r="166" spans="1:9" ht="99.75" x14ac:dyDescent="0.25">
      <c r="A166" s="1" t="s">
        <v>263</v>
      </c>
      <c r="B166" s="12" t="s">
        <v>369</v>
      </c>
      <c r="C166" s="12" t="s">
        <v>50</v>
      </c>
      <c r="D166" s="12">
        <v>33</v>
      </c>
      <c r="E166" s="12">
        <v>33</v>
      </c>
      <c r="F166" s="12">
        <v>33</v>
      </c>
      <c r="G166" s="2">
        <v>3785322.2399999998</v>
      </c>
      <c r="H166" s="2">
        <v>3785322.2399999998</v>
      </c>
      <c r="I166" s="2">
        <v>3785322.2399999998</v>
      </c>
    </row>
    <row r="167" spans="1:9" ht="99.75" x14ac:dyDescent="0.25">
      <c r="A167" s="1" t="s">
        <v>264</v>
      </c>
      <c r="B167" s="12" t="s">
        <v>370</v>
      </c>
      <c r="C167" s="12" t="s">
        <v>50</v>
      </c>
      <c r="D167" s="12">
        <v>33</v>
      </c>
      <c r="E167" s="12">
        <v>33</v>
      </c>
      <c r="F167" s="12">
        <v>33</v>
      </c>
      <c r="G167" s="2">
        <v>2086609.9199999999</v>
      </c>
      <c r="H167" s="2">
        <v>2086609.9199999999</v>
      </c>
      <c r="I167" s="2">
        <v>2086609.9199999999</v>
      </c>
    </row>
    <row r="168" spans="1:9" ht="99.75" x14ac:dyDescent="0.25">
      <c r="A168" s="1" t="s">
        <v>265</v>
      </c>
      <c r="B168" s="12" t="s">
        <v>371</v>
      </c>
      <c r="C168" s="12" t="s">
        <v>50</v>
      </c>
      <c r="D168" s="12">
        <v>33</v>
      </c>
      <c r="E168" s="12">
        <v>33</v>
      </c>
      <c r="F168" s="12">
        <v>33</v>
      </c>
      <c r="G168" s="2">
        <v>254138.88</v>
      </c>
      <c r="H168" s="2">
        <v>254138.88</v>
      </c>
      <c r="I168" s="2">
        <v>254138.88</v>
      </c>
    </row>
    <row r="169" spans="1:9" x14ac:dyDescent="0.25">
      <c r="A169" s="15" t="s">
        <v>276</v>
      </c>
      <c r="B169" s="16"/>
      <c r="C169" s="16"/>
      <c r="D169" s="16"/>
      <c r="E169" s="16"/>
      <c r="F169" s="16"/>
      <c r="G169" s="16"/>
      <c r="H169" s="16"/>
      <c r="I169" s="17"/>
    </row>
    <row r="170" spans="1:9" ht="99.75" x14ac:dyDescent="0.25">
      <c r="A170" s="1" t="s">
        <v>250</v>
      </c>
      <c r="B170" s="12" t="s">
        <v>381</v>
      </c>
      <c r="C170" s="12" t="s">
        <v>50</v>
      </c>
      <c r="D170" s="12">
        <v>2218</v>
      </c>
      <c r="E170" s="12">
        <v>2222</v>
      </c>
      <c r="F170" s="12">
        <v>2222</v>
      </c>
      <c r="G170" s="2">
        <v>196240382.88</v>
      </c>
      <c r="H170" s="2">
        <v>227808276.25999999</v>
      </c>
      <c r="I170" s="2">
        <v>227808276.25999999</v>
      </c>
    </row>
    <row r="171" spans="1:9" ht="99.75" x14ac:dyDescent="0.25">
      <c r="A171" s="1" t="s">
        <v>250</v>
      </c>
      <c r="B171" s="12" t="s">
        <v>382</v>
      </c>
      <c r="C171" s="12" t="s">
        <v>50</v>
      </c>
      <c r="D171" s="12">
        <v>501</v>
      </c>
      <c r="E171" s="12">
        <v>501</v>
      </c>
      <c r="F171" s="12">
        <v>501</v>
      </c>
      <c r="G171" s="2">
        <v>45988306.399999999</v>
      </c>
      <c r="H171" s="2">
        <v>45988306.399999999</v>
      </c>
      <c r="I171" s="2">
        <v>45988306.399999999</v>
      </c>
    </row>
    <row r="172" spans="1:9" ht="99.75" x14ac:dyDescent="0.25">
      <c r="A172" s="1" t="s">
        <v>251</v>
      </c>
      <c r="B172" s="12" t="s">
        <v>383</v>
      </c>
      <c r="C172" s="12" t="s">
        <v>50</v>
      </c>
      <c r="D172" s="12">
        <v>2218</v>
      </c>
      <c r="E172" s="12">
        <v>2222</v>
      </c>
      <c r="F172" s="12">
        <v>2222</v>
      </c>
      <c r="G172" s="2">
        <v>126472166.92</v>
      </c>
      <c r="H172" s="2">
        <v>126700250.18000001</v>
      </c>
      <c r="I172" s="2">
        <v>126700250.18000001</v>
      </c>
    </row>
    <row r="173" spans="1:9" ht="99.75" x14ac:dyDescent="0.25">
      <c r="A173" s="1" t="s">
        <v>251</v>
      </c>
      <c r="B173" s="12" t="s">
        <v>384</v>
      </c>
      <c r="C173" s="12" t="s">
        <v>50</v>
      </c>
      <c r="D173" s="12">
        <v>501</v>
      </c>
      <c r="E173" s="12">
        <v>501</v>
      </c>
      <c r="F173" s="12">
        <v>501</v>
      </c>
      <c r="G173" s="2">
        <v>31340771.800000001</v>
      </c>
      <c r="H173" s="2">
        <v>31340771.800000001</v>
      </c>
      <c r="I173" s="2">
        <v>31340771.800000001</v>
      </c>
    </row>
    <row r="174" spans="1:9" ht="99.75" x14ac:dyDescent="0.25">
      <c r="A174" s="1" t="s">
        <v>252</v>
      </c>
      <c r="B174" s="12" t="s">
        <v>371</v>
      </c>
      <c r="C174" s="12" t="s">
        <v>277</v>
      </c>
      <c r="D174" s="12">
        <v>2218</v>
      </c>
      <c r="E174" s="12">
        <v>2222</v>
      </c>
      <c r="F174" s="12">
        <v>2222</v>
      </c>
      <c r="G174" s="2">
        <v>16568320.699999999</v>
      </c>
      <c r="H174" s="2">
        <v>16999320.699999999</v>
      </c>
      <c r="I174" s="2">
        <v>16999320.699999999</v>
      </c>
    </row>
    <row r="175" spans="1:9" ht="99.75" x14ac:dyDescent="0.25">
      <c r="A175" s="1" t="s">
        <v>252</v>
      </c>
      <c r="B175" s="12" t="s">
        <v>385</v>
      </c>
      <c r="C175" s="12" t="s">
        <v>50</v>
      </c>
      <c r="D175" s="12">
        <v>501</v>
      </c>
      <c r="E175" s="12">
        <v>501</v>
      </c>
      <c r="F175" s="12">
        <v>501</v>
      </c>
      <c r="G175" s="2">
        <v>4333921.32</v>
      </c>
      <c r="H175" s="2">
        <v>4333921.32</v>
      </c>
      <c r="I175" s="2">
        <v>4333921.32</v>
      </c>
    </row>
    <row r="176" spans="1:9" ht="99.75" x14ac:dyDescent="0.25">
      <c r="A176" s="1" t="s">
        <v>248</v>
      </c>
      <c r="B176" s="12" t="s">
        <v>386</v>
      </c>
      <c r="C176" s="12" t="s">
        <v>50</v>
      </c>
      <c r="D176" s="12">
        <v>2218</v>
      </c>
      <c r="E176" s="12">
        <v>2222</v>
      </c>
      <c r="F176" s="12">
        <v>2222</v>
      </c>
      <c r="G176" s="2">
        <v>26818370.100396037</v>
      </c>
      <c r="H176" s="2">
        <v>26866735.059999999</v>
      </c>
      <c r="I176" s="2">
        <v>26866735.059999999</v>
      </c>
    </row>
    <row r="177" spans="1:9" ht="99.75" x14ac:dyDescent="0.25">
      <c r="A177" s="1" t="s">
        <v>248</v>
      </c>
      <c r="B177" s="12" t="s">
        <v>387</v>
      </c>
      <c r="C177" s="12" t="s">
        <v>277</v>
      </c>
      <c r="D177" s="12">
        <v>501</v>
      </c>
      <c r="E177" s="12">
        <v>501</v>
      </c>
      <c r="F177" s="12">
        <v>501</v>
      </c>
      <c r="G177" s="2">
        <v>2969857.79</v>
      </c>
      <c r="H177" s="2">
        <v>2969857.79</v>
      </c>
      <c r="I177" s="2">
        <v>2969857.79</v>
      </c>
    </row>
    <row r="178" spans="1:9" ht="99.75" x14ac:dyDescent="0.25">
      <c r="A178" s="1" t="s">
        <v>275</v>
      </c>
      <c r="B178" s="12" t="s">
        <v>388</v>
      </c>
      <c r="C178" s="12" t="s">
        <v>277</v>
      </c>
      <c r="D178" s="12">
        <v>650</v>
      </c>
      <c r="E178" s="12">
        <v>650</v>
      </c>
      <c r="F178" s="12">
        <v>650</v>
      </c>
      <c r="G178" s="2">
        <v>8220205.9699999997</v>
      </c>
      <c r="H178" s="2">
        <v>8220205.9699999997</v>
      </c>
      <c r="I178" s="2">
        <v>8220205.9699999997</v>
      </c>
    </row>
    <row r="179" spans="1:9" ht="99.75" x14ac:dyDescent="0.25">
      <c r="A179" s="1" t="s">
        <v>275</v>
      </c>
      <c r="B179" s="12" t="s">
        <v>389</v>
      </c>
      <c r="C179" s="12" t="s">
        <v>50</v>
      </c>
      <c r="D179" s="12">
        <v>0</v>
      </c>
      <c r="E179" s="12">
        <v>0</v>
      </c>
      <c r="F179" s="12">
        <v>0</v>
      </c>
      <c r="G179" s="2">
        <v>0</v>
      </c>
      <c r="H179" s="2">
        <v>0</v>
      </c>
      <c r="I179" s="2">
        <v>0</v>
      </c>
    </row>
    <row r="180" spans="1:9" ht="99.75" x14ac:dyDescent="0.25">
      <c r="A180" s="1" t="s">
        <v>249</v>
      </c>
      <c r="B180" s="12" t="s">
        <v>366</v>
      </c>
      <c r="C180" s="12" t="s">
        <v>50</v>
      </c>
      <c r="D180" s="12">
        <v>2218</v>
      </c>
      <c r="E180" s="12">
        <v>2222</v>
      </c>
      <c r="F180" s="12">
        <v>2222</v>
      </c>
      <c r="G180" s="2">
        <v>16778314.003726374</v>
      </c>
      <c r="H180" s="2">
        <v>16808572.460000001</v>
      </c>
      <c r="I180" s="2">
        <v>16808572.460000001</v>
      </c>
    </row>
    <row r="181" spans="1:9" ht="99.75" x14ac:dyDescent="0.25">
      <c r="A181" s="1" t="s">
        <v>249</v>
      </c>
      <c r="B181" s="12" t="s">
        <v>390</v>
      </c>
      <c r="C181" s="12" t="s">
        <v>50</v>
      </c>
      <c r="D181" s="12">
        <v>501</v>
      </c>
      <c r="E181" s="12">
        <v>501</v>
      </c>
      <c r="F181" s="12">
        <v>501</v>
      </c>
      <c r="G181" s="2">
        <v>5653639.4699999997</v>
      </c>
      <c r="H181" s="2">
        <v>5653639.4699999997</v>
      </c>
      <c r="I181" s="2">
        <v>5653639.4699999997</v>
      </c>
    </row>
    <row r="182" spans="1:9" ht="99.75" x14ac:dyDescent="0.25">
      <c r="A182" s="1" t="s">
        <v>278</v>
      </c>
      <c r="B182" s="12" t="s">
        <v>391</v>
      </c>
      <c r="C182" s="12" t="s">
        <v>50</v>
      </c>
      <c r="D182" s="12">
        <v>1690</v>
      </c>
      <c r="E182" s="12">
        <v>1798</v>
      </c>
      <c r="F182" s="12">
        <v>1798</v>
      </c>
      <c r="G182" s="2">
        <v>10315900.012458287</v>
      </c>
      <c r="H182" s="2">
        <v>10975140.960000001</v>
      </c>
      <c r="I182" s="2">
        <v>10975140.960000001</v>
      </c>
    </row>
    <row r="183" spans="1:9" ht="99.75" x14ac:dyDescent="0.25">
      <c r="A183" s="1" t="s">
        <v>278</v>
      </c>
      <c r="B183" s="12" t="s">
        <v>392</v>
      </c>
      <c r="C183" s="12" t="s">
        <v>50</v>
      </c>
      <c r="D183" s="12">
        <v>501</v>
      </c>
      <c r="E183" s="12">
        <v>501</v>
      </c>
      <c r="F183" s="12">
        <v>501</v>
      </c>
      <c r="G183" s="2">
        <v>5487948.1900000004</v>
      </c>
      <c r="H183" s="2">
        <v>5487948.1900000004</v>
      </c>
      <c r="I183" s="2">
        <v>5487948.1900000004</v>
      </c>
    </row>
    <row r="184" spans="1:9" ht="99.75" x14ac:dyDescent="0.25">
      <c r="A184" s="1" t="s">
        <v>250</v>
      </c>
      <c r="B184" s="12" t="s">
        <v>393</v>
      </c>
      <c r="C184" s="12" t="s">
        <v>50</v>
      </c>
      <c r="D184" s="12">
        <v>100</v>
      </c>
      <c r="E184" s="12">
        <v>100</v>
      </c>
      <c r="F184" s="12">
        <v>100</v>
      </c>
      <c r="G184" s="2">
        <v>16524484</v>
      </c>
      <c r="H184" s="2">
        <v>16524484</v>
      </c>
      <c r="I184" s="2">
        <v>16524484</v>
      </c>
    </row>
    <row r="185" spans="1:9" ht="99.75" x14ac:dyDescent="0.25">
      <c r="A185" s="1" t="s">
        <v>250</v>
      </c>
      <c r="B185" s="12" t="s">
        <v>394</v>
      </c>
      <c r="C185" s="12" t="s">
        <v>50</v>
      </c>
      <c r="D185" s="12">
        <v>25</v>
      </c>
      <c r="E185" s="12">
        <v>25</v>
      </c>
      <c r="F185" s="12">
        <v>25</v>
      </c>
      <c r="G185" s="2">
        <v>3754804</v>
      </c>
      <c r="H185" s="2">
        <v>3754804</v>
      </c>
      <c r="I185" s="2">
        <v>3754804</v>
      </c>
    </row>
    <row r="186" spans="1:9" ht="99.75" x14ac:dyDescent="0.25">
      <c r="A186" s="1" t="s">
        <v>251</v>
      </c>
      <c r="B186" s="12" t="s">
        <v>395</v>
      </c>
      <c r="C186" s="12" t="s">
        <v>50</v>
      </c>
      <c r="D186" s="12">
        <v>100</v>
      </c>
      <c r="E186" s="12">
        <v>100</v>
      </c>
      <c r="F186" s="12">
        <v>100</v>
      </c>
      <c r="G186" s="2">
        <v>15433627</v>
      </c>
      <c r="H186" s="2">
        <v>15433627</v>
      </c>
      <c r="I186" s="2">
        <v>15433627</v>
      </c>
    </row>
    <row r="187" spans="1:9" ht="99.75" x14ac:dyDescent="0.25">
      <c r="A187" s="1" t="s">
        <v>251</v>
      </c>
      <c r="B187" s="12" t="s">
        <v>396</v>
      </c>
      <c r="C187" s="12" t="s">
        <v>50</v>
      </c>
      <c r="D187" s="12">
        <v>25</v>
      </c>
      <c r="E187" s="12">
        <v>25</v>
      </c>
      <c r="F187" s="12">
        <v>25</v>
      </c>
      <c r="G187" s="2">
        <v>3617609</v>
      </c>
      <c r="H187" s="2">
        <v>3617609</v>
      </c>
      <c r="I187" s="2">
        <v>3617609</v>
      </c>
    </row>
    <row r="188" spans="1:9" ht="99.75" x14ac:dyDescent="0.25">
      <c r="A188" s="1" t="s">
        <v>252</v>
      </c>
      <c r="B188" s="12" t="s">
        <v>397</v>
      </c>
      <c r="C188" s="12" t="s">
        <v>50</v>
      </c>
      <c r="D188" s="12">
        <v>100</v>
      </c>
      <c r="E188" s="12">
        <v>100</v>
      </c>
      <c r="F188" s="12">
        <v>100</v>
      </c>
      <c r="G188" s="2">
        <v>1177717</v>
      </c>
      <c r="H188" s="2">
        <v>1177717</v>
      </c>
      <c r="I188" s="2">
        <v>1177717</v>
      </c>
    </row>
    <row r="189" spans="1:9" ht="99.75" x14ac:dyDescent="0.25">
      <c r="A189" s="1" t="s">
        <v>252</v>
      </c>
      <c r="B189" s="12" t="s">
        <v>398</v>
      </c>
      <c r="C189" s="12" t="s">
        <v>50</v>
      </c>
      <c r="D189" s="12">
        <v>25</v>
      </c>
      <c r="E189" s="12">
        <v>25</v>
      </c>
      <c r="F189" s="12">
        <v>25</v>
      </c>
      <c r="G189" s="2">
        <v>308722</v>
      </c>
      <c r="H189" s="2">
        <v>308722</v>
      </c>
      <c r="I189" s="2">
        <v>308722</v>
      </c>
    </row>
    <row r="190" spans="1:9" ht="99.75" x14ac:dyDescent="0.25">
      <c r="A190" s="1" t="s">
        <v>248</v>
      </c>
      <c r="B190" s="12" t="s">
        <v>399</v>
      </c>
      <c r="C190" s="12" t="s">
        <v>50</v>
      </c>
      <c r="D190" s="12">
        <v>100</v>
      </c>
      <c r="E190" s="12">
        <v>100</v>
      </c>
      <c r="F190" s="12">
        <v>100</v>
      </c>
      <c r="G190" s="2">
        <v>15494426</v>
      </c>
      <c r="H190" s="2">
        <v>15494426</v>
      </c>
      <c r="I190" s="2">
        <v>15494426</v>
      </c>
    </row>
    <row r="191" spans="1:9" ht="99.75" x14ac:dyDescent="0.25">
      <c r="A191" s="1" t="s">
        <v>248</v>
      </c>
      <c r="B191" s="12" t="s">
        <v>400</v>
      </c>
      <c r="C191" s="12" t="s">
        <v>50</v>
      </c>
      <c r="D191" s="12">
        <v>25</v>
      </c>
      <c r="E191" s="12">
        <v>25</v>
      </c>
      <c r="F191" s="12">
        <v>25</v>
      </c>
      <c r="G191" s="2">
        <v>3244104</v>
      </c>
      <c r="H191" s="2">
        <v>3244104</v>
      </c>
      <c r="I191" s="2">
        <v>3244104</v>
      </c>
    </row>
    <row r="192" spans="1:9" ht="99.75" x14ac:dyDescent="0.25">
      <c r="A192" s="1" t="s">
        <v>275</v>
      </c>
      <c r="B192" s="12" t="s">
        <v>401</v>
      </c>
      <c r="C192" s="12" t="s">
        <v>50</v>
      </c>
      <c r="D192" s="12">
        <v>5</v>
      </c>
      <c r="E192" s="12">
        <v>5</v>
      </c>
      <c r="F192" s="12">
        <v>5</v>
      </c>
      <c r="G192" s="2">
        <v>1203371</v>
      </c>
      <c r="H192" s="2">
        <v>1203371</v>
      </c>
      <c r="I192" s="2">
        <v>1203371</v>
      </c>
    </row>
    <row r="193" spans="1:9" ht="99.75" x14ac:dyDescent="0.25">
      <c r="A193" s="1" t="s">
        <v>275</v>
      </c>
      <c r="B193" s="12" t="s">
        <v>402</v>
      </c>
      <c r="C193" s="12" t="s">
        <v>50</v>
      </c>
      <c r="D193" s="12">
        <v>5</v>
      </c>
      <c r="E193" s="12">
        <v>5</v>
      </c>
      <c r="F193" s="12">
        <v>5</v>
      </c>
      <c r="G193" s="2">
        <v>583908</v>
      </c>
      <c r="H193" s="2">
        <v>583908</v>
      </c>
      <c r="I193" s="2">
        <v>583908</v>
      </c>
    </row>
    <row r="194" spans="1:9" ht="99.75" x14ac:dyDescent="0.25">
      <c r="A194" s="1" t="s">
        <v>249</v>
      </c>
      <c r="B194" s="12" t="s">
        <v>403</v>
      </c>
      <c r="C194" s="12" t="s">
        <v>50</v>
      </c>
      <c r="D194" s="12">
        <v>100</v>
      </c>
      <c r="E194" s="12">
        <v>100</v>
      </c>
      <c r="F194" s="12">
        <v>100</v>
      </c>
      <c r="G194" s="2">
        <v>315447</v>
      </c>
      <c r="H194" s="2">
        <v>315447</v>
      </c>
      <c r="I194" s="2">
        <v>315447</v>
      </c>
    </row>
    <row r="195" spans="1:9" ht="99.75" x14ac:dyDescent="0.25">
      <c r="A195" s="1" t="s">
        <v>249</v>
      </c>
      <c r="B195" s="12" t="s">
        <v>404</v>
      </c>
      <c r="C195" s="12" t="s">
        <v>50</v>
      </c>
      <c r="D195" s="12">
        <v>25</v>
      </c>
      <c r="E195" s="12">
        <v>25</v>
      </c>
      <c r="F195" s="12">
        <v>25</v>
      </c>
      <c r="G195" s="2">
        <v>92475</v>
      </c>
      <c r="H195" s="2">
        <v>92475</v>
      </c>
      <c r="I195" s="2">
        <v>92475</v>
      </c>
    </row>
    <row r="196" spans="1:9" ht="99.75" x14ac:dyDescent="0.25">
      <c r="A196" s="1" t="s">
        <v>278</v>
      </c>
      <c r="B196" s="12" t="s">
        <v>405</v>
      </c>
      <c r="C196" s="12" t="s">
        <v>50</v>
      </c>
      <c r="D196" s="12">
        <v>100</v>
      </c>
      <c r="E196" s="12">
        <v>100</v>
      </c>
      <c r="F196" s="12">
        <v>100</v>
      </c>
      <c r="G196" s="2">
        <v>3035458</v>
      </c>
      <c r="H196" s="2">
        <v>3035458</v>
      </c>
      <c r="I196" s="2">
        <v>3035458</v>
      </c>
    </row>
    <row r="197" spans="1:9" ht="99.75" x14ac:dyDescent="0.25">
      <c r="A197" s="1" t="s">
        <v>278</v>
      </c>
      <c r="B197" s="12" t="s">
        <v>406</v>
      </c>
      <c r="C197" s="12" t="s">
        <v>50</v>
      </c>
      <c r="D197" s="12">
        <v>25</v>
      </c>
      <c r="E197" s="12">
        <v>25</v>
      </c>
      <c r="F197" s="12">
        <v>25</v>
      </c>
      <c r="G197" s="2">
        <v>511293</v>
      </c>
      <c r="H197" s="2">
        <v>511293</v>
      </c>
      <c r="I197" s="2">
        <v>511293</v>
      </c>
    </row>
    <row r="198" spans="1:9" x14ac:dyDescent="0.25">
      <c r="A198" s="15" t="s">
        <v>279</v>
      </c>
      <c r="B198" s="16"/>
      <c r="C198" s="16"/>
      <c r="D198" s="16"/>
      <c r="E198" s="16"/>
      <c r="F198" s="16"/>
      <c r="G198" s="16"/>
      <c r="H198" s="16"/>
      <c r="I198" s="17"/>
    </row>
    <row r="199" spans="1:9" ht="71.25" x14ac:dyDescent="0.25">
      <c r="A199" s="1" t="s">
        <v>280</v>
      </c>
      <c r="B199" s="12" t="s">
        <v>407</v>
      </c>
      <c r="C199" s="12" t="s">
        <v>50</v>
      </c>
      <c r="D199" s="12">
        <v>627</v>
      </c>
      <c r="E199" s="12">
        <v>649</v>
      </c>
      <c r="F199" s="12">
        <v>649</v>
      </c>
      <c r="G199" s="2">
        <v>70331067.150000006</v>
      </c>
      <c r="H199" s="2">
        <v>72860533.870000005</v>
      </c>
      <c r="I199" s="2">
        <v>72860533.870000005</v>
      </c>
    </row>
    <row r="200" spans="1:9" ht="71.25" x14ac:dyDescent="0.25">
      <c r="A200" s="1" t="s">
        <v>281</v>
      </c>
      <c r="B200" s="12" t="s">
        <v>408</v>
      </c>
      <c r="C200" s="12" t="s">
        <v>50</v>
      </c>
      <c r="D200" s="12">
        <v>627</v>
      </c>
      <c r="E200" s="12">
        <v>649</v>
      </c>
      <c r="F200" s="12">
        <v>649</v>
      </c>
      <c r="G200" s="2">
        <v>11199352.4</v>
      </c>
      <c r="H200" s="2">
        <v>11592312.120000001</v>
      </c>
      <c r="I200" s="2">
        <v>11592312.120000001</v>
      </c>
    </row>
    <row r="201" spans="1:9" ht="71.25" x14ac:dyDescent="0.25">
      <c r="A201" s="1" t="s">
        <v>282</v>
      </c>
      <c r="B201" s="12" t="s">
        <v>409</v>
      </c>
      <c r="C201" s="12" t="s">
        <v>50</v>
      </c>
      <c r="D201" s="12">
        <v>627</v>
      </c>
      <c r="E201" s="12">
        <v>649</v>
      </c>
      <c r="F201" s="12">
        <v>649</v>
      </c>
      <c r="G201" s="2">
        <v>6222733.4000000004</v>
      </c>
      <c r="H201" s="2">
        <v>6441074.9400000004</v>
      </c>
      <c r="I201" s="2">
        <v>6441074.9400000004</v>
      </c>
    </row>
    <row r="202" spans="1:9" ht="71.25" x14ac:dyDescent="0.25">
      <c r="A202" s="1" t="s">
        <v>283</v>
      </c>
      <c r="B202" s="12" t="s">
        <v>410</v>
      </c>
      <c r="C202" s="12" t="s">
        <v>50</v>
      </c>
      <c r="D202" s="12">
        <v>627</v>
      </c>
      <c r="E202" s="12">
        <v>649</v>
      </c>
      <c r="F202" s="12">
        <v>649</v>
      </c>
      <c r="G202" s="2">
        <v>45864704.5</v>
      </c>
      <c r="H202" s="2">
        <v>47473992.359999999</v>
      </c>
      <c r="I202" s="2">
        <v>47473992.359999999</v>
      </c>
    </row>
    <row r="203" spans="1:9" ht="71.25" x14ac:dyDescent="0.25">
      <c r="A203" s="1" t="s">
        <v>284</v>
      </c>
      <c r="B203" s="12" t="s">
        <v>411</v>
      </c>
      <c r="C203" s="12" t="s">
        <v>50</v>
      </c>
      <c r="D203" s="12">
        <v>627</v>
      </c>
      <c r="E203" s="12">
        <v>649</v>
      </c>
      <c r="F203" s="12">
        <v>649</v>
      </c>
      <c r="G203" s="2">
        <v>5174175.7</v>
      </c>
      <c r="H203" s="2">
        <v>5355725.66</v>
      </c>
      <c r="I203" s="2">
        <v>5355725.66</v>
      </c>
    </row>
    <row r="204" spans="1:9" ht="71.25" x14ac:dyDescent="0.25">
      <c r="A204" s="1" t="s">
        <v>285</v>
      </c>
      <c r="B204" s="12" t="s">
        <v>412</v>
      </c>
      <c r="C204" s="12" t="s">
        <v>50</v>
      </c>
      <c r="D204" s="12">
        <v>627</v>
      </c>
      <c r="E204" s="12">
        <v>649</v>
      </c>
      <c r="F204" s="12">
        <v>649</v>
      </c>
      <c r="G204" s="2">
        <v>4404023.4000000004</v>
      </c>
      <c r="H204" s="2">
        <v>4558550.5299999993</v>
      </c>
      <c r="I204" s="2">
        <v>4558550.5299999993</v>
      </c>
    </row>
    <row r="205" spans="1:9" ht="71.25" x14ac:dyDescent="0.25">
      <c r="A205" s="1" t="s">
        <v>286</v>
      </c>
      <c r="B205" s="12" t="s">
        <v>413</v>
      </c>
      <c r="C205" s="12" t="s">
        <v>50</v>
      </c>
      <c r="D205" s="12">
        <v>6634</v>
      </c>
      <c r="E205" s="12">
        <v>7199</v>
      </c>
      <c r="F205" s="12">
        <v>7199</v>
      </c>
      <c r="G205" s="2">
        <v>3873533.93</v>
      </c>
      <c r="H205" s="2">
        <v>4203222</v>
      </c>
      <c r="I205" s="2">
        <v>4203222</v>
      </c>
    </row>
    <row r="206" spans="1:9" ht="57" x14ac:dyDescent="0.25">
      <c r="A206" s="1" t="s">
        <v>287</v>
      </c>
      <c r="B206" s="12" t="s">
        <v>414</v>
      </c>
      <c r="C206" s="12" t="s">
        <v>50</v>
      </c>
      <c r="D206" s="12">
        <v>158</v>
      </c>
      <c r="E206" s="12">
        <v>158</v>
      </c>
      <c r="F206" s="12">
        <v>158</v>
      </c>
      <c r="G206" s="2">
        <v>1234512.5</v>
      </c>
      <c r="H206" s="2">
        <v>1234512.5</v>
      </c>
      <c r="I206" s="2">
        <v>1234512.5</v>
      </c>
    </row>
    <row r="207" spans="1:9" ht="57" x14ac:dyDescent="0.25">
      <c r="A207" s="1" t="s">
        <v>288</v>
      </c>
      <c r="B207" s="12" t="s">
        <v>415</v>
      </c>
      <c r="C207" s="12" t="s">
        <v>50</v>
      </c>
      <c r="D207" s="12">
        <v>246</v>
      </c>
      <c r="E207" s="12">
        <v>246</v>
      </c>
      <c r="F207" s="12">
        <v>246</v>
      </c>
      <c r="G207" s="2">
        <v>2020284</v>
      </c>
      <c r="H207" s="2">
        <v>2020284</v>
      </c>
      <c r="I207" s="2">
        <v>2020284</v>
      </c>
    </row>
    <row r="208" spans="1:9" ht="57" x14ac:dyDescent="0.25">
      <c r="A208" s="1" t="s">
        <v>289</v>
      </c>
      <c r="B208" s="12" t="s">
        <v>416</v>
      </c>
      <c r="C208" s="12" t="s">
        <v>50</v>
      </c>
      <c r="D208" s="12">
        <v>237</v>
      </c>
      <c r="E208" s="12">
        <v>237</v>
      </c>
      <c r="F208" s="12">
        <v>237</v>
      </c>
      <c r="G208" s="2">
        <v>2878289</v>
      </c>
      <c r="H208" s="2">
        <v>2878289</v>
      </c>
      <c r="I208" s="2">
        <v>2878289</v>
      </c>
    </row>
    <row r="209" spans="1:9" ht="57" x14ac:dyDescent="0.25">
      <c r="A209" s="1" t="s">
        <v>444</v>
      </c>
      <c r="B209" s="12" t="s">
        <v>417</v>
      </c>
      <c r="C209" s="12" t="s">
        <v>50</v>
      </c>
      <c r="D209" s="12">
        <v>56</v>
      </c>
      <c r="E209" s="12">
        <v>56</v>
      </c>
      <c r="F209" s="12">
        <v>56</v>
      </c>
      <c r="G209" s="2">
        <v>712209</v>
      </c>
      <c r="H209" s="2">
        <v>712209</v>
      </c>
      <c r="I209" s="2">
        <v>712209</v>
      </c>
    </row>
    <row r="210" spans="1:9" ht="57" x14ac:dyDescent="0.25">
      <c r="A210" s="1" t="s">
        <v>290</v>
      </c>
      <c r="B210" s="12" t="s">
        <v>418</v>
      </c>
      <c r="C210" s="12" t="s">
        <v>50</v>
      </c>
      <c r="D210" s="12">
        <v>228</v>
      </c>
      <c r="E210" s="12">
        <v>228</v>
      </c>
      <c r="F210" s="12">
        <v>228</v>
      </c>
      <c r="G210" s="2">
        <v>2069785</v>
      </c>
      <c r="H210" s="2">
        <v>2069785</v>
      </c>
      <c r="I210" s="2">
        <v>2069785</v>
      </c>
    </row>
    <row r="211" spans="1:9" ht="99.75" x14ac:dyDescent="0.25">
      <c r="A211" s="1" t="s">
        <v>291</v>
      </c>
      <c r="B211" s="12" t="s">
        <v>419</v>
      </c>
      <c r="C211" s="12" t="s">
        <v>50</v>
      </c>
      <c r="D211" s="12">
        <v>3290</v>
      </c>
      <c r="E211" s="12">
        <v>3290</v>
      </c>
      <c r="F211" s="12">
        <v>3290</v>
      </c>
      <c r="G211" s="2">
        <v>213384.85</v>
      </c>
      <c r="H211" s="2">
        <v>213384.85</v>
      </c>
      <c r="I211" s="2">
        <v>213384.85</v>
      </c>
    </row>
    <row r="212" spans="1:9" ht="99.75" x14ac:dyDescent="0.25">
      <c r="A212" s="1" t="s">
        <v>292</v>
      </c>
      <c r="B212" s="12" t="s">
        <v>420</v>
      </c>
      <c r="C212" s="12" t="s">
        <v>50</v>
      </c>
      <c r="D212" s="12">
        <v>6</v>
      </c>
      <c r="E212" s="12">
        <v>6</v>
      </c>
      <c r="F212" s="12">
        <v>6</v>
      </c>
      <c r="G212" s="2">
        <v>391826</v>
      </c>
      <c r="H212" s="2">
        <v>391826</v>
      </c>
      <c r="I212" s="2">
        <v>391826</v>
      </c>
    </row>
    <row r="213" spans="1:9" ht="99.75" x14ac:dyDescent="0.25">
      <c r="A213" s="1" t="s">
        <v>293</v>
      </c>
      <c r="B213" s="12" t="s">
        <v>421</v>
      </c>
      <c r="C213" s="12" t="s">
        <v>50</v>
      </c>
      <c r="D213" s="12">
        <v>37</v>
      </c>
      <c r="E213" s="12">
        <v>37</v>
      </c>
      <c r="F213" s="12">
        <v>37</v>
      </c>
      <c r="G213" s="2">
        <v>386532</v>
      </c>
      <c r="H213" s="2">
        <v>386532</v>
      </c>
      <c r="I213" s="2">
        <v>386532</v>
      </c>
    </row>
    <row r="214" spans="1:9" ht="99.75" x14ac:dyDescent="0.25">
      <c r="A214" s="1" t="s">
        <v>294</v>
      </c>
      <c r="B214" s="12" t="s">
        <v>422</v>
      </c>
      <c r="C214" s="12" t="s">
        <v>50</v>
      </c>
      <c r="D214" s="12">
        <v>6</v>
      </c>
      <c r="E214" s="12">
        <v>6</v>
      </c>
      <c r="F214" s="12">
        <v>6</v>
      </c>
      <c r="G214" s="2">
        <v>386532</v>
      </c>
      <c r="H214" s="2">
        <v>386532</v>
      </c>
      <c r="I214" s="2">
        <v>386532</v>
      </c>
    </row>
    <row r="215" spans="1:9" ht="99.75" x14ac:dyDescent="0.25">
      <c r="A215" s="1" t="s">
        <v>294</v>
      </c>
      <c r="B215" s="12" t="s">
        <v>423</v>
      </c>
      <c r="C215" s="12" t="s">
        <v>50</v>
      </c>
      <c r="D215" s="12">
        <v>37</v>
      </c>
      <c r="E215" s="12">
        <v>37</v>
      </c>
      <c r="F215" s="12">
        <v>37</v>
      </c>
      <c r="G215" s="2">
        <v>381311</v>
      </c>
      <c r="H215" s="2">
        <v>381311</v>
      </c>
      <c r="I215" s="2">
        <v>381311</v>
      </c>
    </row>
    <row r="216" spans="1:9" ht="42.75" x14ac:dyDescent="0.25">
      <c r="A216" s="1" t="s">
        <v>295</v>
      </c>
      <c r="B216" s="12"/>
      <c r="C216" s="12"/>
      <c r="D216" s="12"/>
      <c r="E216" s="12"/>
      <c r="F216" s="12"/>
      <c r="G216" s="2">
        <v>116000</v>
      </c>
      <c r="H216" s="2">
        <v>116000</v>
      </c>
      <c r="I216" s="2"/>
    </row>
    <row r="217" spans="1:9" x14ac:dyDescent="0.25">
      <c r="A217" s="15" t="s">
        <v>296</v>
      </c>
      <c r="B217" s="16"/>
      <c r="C217" s="16"/>
      <c r="D217" s="16"/>
      <c r="E217" s="16"/>
      <c r="F217" s="16"/>
      <c r="G217" s="16"/>
      <c r="H217" s="16"/>
      <c r="I217" s="17"/>
    </row>
    <row r="218" spans="1:9" ht="57" x14ac:dyDescent="0.25">
      <c r="A218" s="1" t="s">
        <v>297</v>
      </c>
      <c r="B218" s="12" t="s">
        <v>424</v>
      </c>
      <c r="C218" s="12" t="s">
        <v>50</v>
      </c>
      <c r="D218" s="12">
        <v>356</v>
      </c>
      <c r="E218" s="12">
        <v>313</v>
      </c>
      <c r="F218" s="12">
        <v>313</v>
      </c>
      <c r="G218" s="2">
        <v>131104.74</v>
      </c>
      <c r="H218" s="2">
        <v>287770.74</v>
      </c>
      <c r="I218" s="2">
        <v>287770.74</v>
      </c>
    </row>
    <row r="219" spans="1:9" ht="28.5" x14ac:dyDescent="0.25">
      <c r="A219" s="1" t="s">
        <v>298</v>
      </c>
      <c r="B219" s="12" t="s">
        <v>299</v>
      </c>
      <c r="C219" s="12" t="s">
        <v>50</v>
      </c>
      <c r="D219" s="12">
        <v>50</v>
      </c>
      <c r="E219" s="12">
        <v>57</v>
      </c>
      <c r="F219" s="12">
        <v>57</v>
      </c>
      <c r="G219" s="2">
        <v>386910.57</v>
      </c>
      <c r="H219" s="2">
        <v>543576.56999999995</v>
      </c>
      <c r="I219" s="2">
        <v>543576.56999999995</v>
      </c>
    </row>
    <row r="220" spans="1:9" ht="28.5" x14ac:dyDescent="0.25">
      <c r="A220" s="1" t="s">
        <v>297</v>
      </c>
      <c r="B220" s="12" t="s">
        <v>300</v>
      </c>
      <c r="C220" s="12" t="s">
        <v>50</v>
      </c>
      <c r="D220" s="12">
        <v>5</v>
      </c>
      <c r="E220" s="12">
        <v>57</v>
      </c>
      <c r="F220" s="12">
        <v>57</v>
      </c>
      <c r="G220" s="2">
        <v>235647.62</v>
      </c>
      <c r="H220" s="2">
        <v>392329.62</v>
      </c>
      <c r="I220" s="2">
        <v>392329.62</v>
      </c>
    </row>
    <row r="221" spans="1:9" ht="99.75" x14ac:dyDescent="0.25">
      <c r="A221" s="1" t="s">
        <v>301</v>
      </c>
      <c r="B221" s="12" t="s">
        <v>425</v>
      </c>
      <c r="C221" s="12" t="s">
        <v>50</v>
      </c>
      <c r="D221" s="12">
        <v>336</v>
      </c>
      <c r="E221" s="12">
        <v>349</v>
      </c>
      <c r="F221" s="12">
        <v>349</v>
      </c>
      <c r="G221" s="2">
        <v>3158543.57</v>
      </c>
      <c r="H221" s="2">
        <v>3624705.57</v>
      </c>
      <c r="I221" s="2">
        <v>3624705.57</v>
      </c>
    </row>
    <row r="222" spans="1:9" ht="71.25" x14ac:dyDescent="0.25">
      <c r="A222" s="1" t="s">
        <v>298</v>
      </c>
      <c r="B222" s="12" t="s">
        <v>426</v>
      </c>
      <c r="C222" s="12" t="s">
        <v>50</v>
      </c>
      <c r="D222" s="12">
        <v>65</v>
      </c>
      <c r="E222" s="12">
        <v>124</v>
      </c>
      <c r="F222" s="12">
        <v>124</v>
      </c>
      <c r="G222" s="2">
        <v>531879.09</v>
      </c>
      <c r="H222" s="2">
        <v>688545.09</v>
      </c>
      <c r="I222" s="2">
        <v>688545.09</v>
      </c>
    </row>
    <row r="223" spans="1:9" ht="57" x14ac:dyDescent="0.25">
      <c r="A223" s="1" t="s">
        <v>298</v>
      </c>
      <c r="B223" s="12" t="s">
        <v>427</v>
      </c>
      <c r="C223" s="12" t="s">
        <v>50</v>
      </c>
      <c r="D223" s="12">
        <v>356</v>
      </c>
      <c r="E223" s="12">
        <v>313</v>
      </c>
      <c r="F223" s="12">
        <v>313</v>
      </c>
      <c r="G223" s="2">
        <v>2135815.4500000002</v>
      </c>
      <c r="H223" s="2">
        <v>2292481.4500000002</v>
      </c>
      <c r="I223" s="2">
        <v>2292481.4500000002</v>
      </c>
    </row>
    <row r="224" spans="1:9" ht="71.25" x14ac:dyDescent="0.25">
      <c r="A224" s="1" t="s">
        <v>298</v>
      </c>
      <c r="B224" s="12" t="s">
        <v>428</v>
      </c>
      <c r="C224" s="12" t="s">
        <v>50</v>
      </c>
      <c r="D224" s="12">
        <v>300</v>
      </c>
      <c r="E224" s="12">
        <v>205</v>
      </c>
      <c r="F224" s="12">
        <v>205</v>
      </c>
      <c r="G224" s="2">
        <v>2454826.6</v>
      </c>
      <c r="H224" s="2">
        <v>2611492.6</v>
      </c>
      <c r="I224" s="2">
        <v>2611492.6</v>
      </c>
    </row>
    <row r="225" spans="1:9" ht="99.75" x14ac:dyDescent="0.25">
      <c r="A225" s="1" t="s">
        <v>298</v>
      </c>
      <c r="B225" s="12" t="s">
        <v>429</v>
      </c>
      <c r="C225" s="12" t="s">
        <v>50</v>
      </c>
      <c r="D225" s="12">
        <v>336</v>
      </c>
      <c r="E225" s="12">
        <v>349</v>
      </c>
      <c r="F225" s="12">
        <v>349</v>
      </c>
      <c r="G225" s="2">
        <v>6070524.3499999996</v>
      </c>
      <c r="H225" s="2">
        <v>6227190.3499999996</v>
      </c>
      <c r="I225" s="2">
        <v>6227190.3499999996</v>
      </c>
    </row>
    <row r="226" spans="1:9" ht="28.5" x14ac:dyDescent="0.25">
      <c r="A226" s="1" t="s">
        <v>302</v>
      </c>
      <c r="B226" s="12" t="s">
        <v>303</v>
      </c>
      <c r="C226" s="12" t="s">
        <v>50</v>
      </c>
      <c r="D226" s="12">
        <v>50</v>
      </c>
      <c r="E226" s="12">
        <v>57</v>
      </c>
      <c r="F226" s="12">
        <v>57</v>
      </c>
      <c r="G226" s="2">
        <v>409137.77</v>
      </c>
      <c r="H226" s="2">
        <v>565803.77</v>
      </c>
      <c r="I226" s="2">
        <v>565803.77</v>
      </c>
    </row>
    <row r="227" spans="1:9" ht="71.25" x14ac:dyDescent="0.25">
      <c r="A227" s="1" t="s">
        <v>302</v>
      </c>
      <c r="B227" s="12" t="s">
        <v>430</v>
      </c>
      <c r="C227" s="12" t="s">
        <v>50</v>
      </c>
      <c r="D227" s="12">
        <v>65</v>
      </c>
      <c r="E227" s="12">
        <v>124</v>
      </c>
      <c r="F227" s="12">
        <v>124</v>
      </c>
      <c r="G227" s="2">
        <v>1145585.75</v>
      </c>
      <c r="H227" s="2">
        <v>1302251.75</v>
      </c>
      <c r="I227" s="2">
        <v>1302251.75</v>
      </c>
    </row>
    <row r="228" spans="1:9" ht="99.75" x14ac:dyDescent="0.25">
      <c r="A228" s="1" t="s">
        <v>297</v>
      </c>
      <c r="B228" s="12" t="s">
        <v>431</v>
      </c>
      <c r="C228" s="12" t="s">
        <v>50</v>
      </c>
      <c r="D228" s="12">
        <v>50</v>
      </c>
      <c r="E228" s="12">
        <v>57</v>
      </c>
      <c r="F228" s="12">
        <v>57</v>
      </c>
      <c r="G228" s="2">
        <v>881219.8</v>
      </c>
      <c r="H228" s="2">
        <v>1037885.8</v>
      </c>
      <c r="I228" s="2">
        <v>1037885.8</v>
      </c>
    </row>
    <row r="229" spans="1:9" ht="71.25" x14ac:dyDescent="0.25">
      <c r="A229" s="1" t="s">
        <v>298</v>
      </c>
      <c r="B229" s="12" t="s">
        <v>432</v>
      </c>
      <c r="C229" s="12" t="s">
        <v>50</v>
      </c>
      <c r="D229" s="12">
        <v>65</v>
      </c>
      <c r="E229" s="12">
        <v>124</v>
      </c>
      <c r="F229" s="12">
        <v>124</v>
      </c>
      <c r="G229" s="2">
        <v>70320.55</v>
      </c>
      <c r="H229" s="2">
        <v>226986.55</v>
      </c>
      <c r="I229" s="2">
        <v>226986.55</v>
      </c>
    </row>
    <row r="230" spans="1:9" ht="57" x14ac:dyDescent="0.25">
      <c r="A230" s="1" t="s">
        <v>302</v>
      </c>
      <c r="B230" s="12" t="s">
        <v>433</v>
      </c>
      <c r="C230" s="12" t="s">
        <v>50</v>
      </c>
      <c r="D230" s="12">
        <v>356</v>
      </c>
      <c r="E230" s="12">
        <v>313</v>
      </c>
      <c r="F230" s="12">
        <v>313</v>
      </c>
      <c r="G230" s="2">
        <v>131104.74</v>
      </c>
      <c r="H230" s="2">
        <v>287770.74</v>
      </c>
      <c r="I230" s="2">
        <v>287770.74</v>
      </c>
    </row>
    <row r="231" spans="1:9" ht="71.25" x14ac:dyDescent="0.25">
      <c r="A231" s="1" t="s">
        <v>298</v>
      </c>
      <c r="B231" s="12" t="s">
        <v>434</v>
      </c>
      <c r="C231" s="12" t="s">
        <v>50</v>
      </c>
      <c r="D231" s="12">
        <v>300</v>
      </c>
      <c r="E231" s="12">
        <v>205</v>
      </c>
      <c r="F231" s="12">
        <v>205</v>
      </c>
      <c r="G231" s="2">
        <v>324556.40000000002</v>
      </c>
      <c r="H231" s="2">
        <v>481222.40000000002</v>
      </c>
      <c r="I231" s="2">
        <v>481222.40000000002</v>
      </c>
    </row>
    <row r="232" spans="1:9" ht="99.75" x14ac:dyDescent="0.25">
      <c r="A232" s="1" t="s">
        <v>298</v>
      </c>
      <c r="B232" s="12" t="s">
        <v>435</v>
      </c>
      <c r="C232" s="12" t="s">
        <v>50</v>
      </c>
      <c r="D232" s="12">
        <v>336</v>
      </c>
      <c r="E232" s="12">
        <v>349</v>
      </c>
      <c r="F232" s="12">
        <v>349</v>
      </c>
      <c r="G232" s="2">
        <v>2986949.61</v>
      </c>
      <c r="H232" s="2">
        <v>3143615.61</v>
      </c>
      <c r="I232" s="2">
        <v>3143615.61</v>
      </c>
    </row>
    <row r="233" spans="1:9" ht="71.25" x14ac:dyDescent="0.25">
      <c r="A233" s="1" t="s">
        <v>298</v>
      </c>
      <c r="B233" s="12" t="s">
        <v>436</v>
      </c>
      <c r="C233" s="12" t="s">
        <v>50</v>
      </c>
      <c r="D233" s="12">
        <v>65</v>
      </c>
      <c r="E233" s="12">
        <v>124</v>
      </c>
      <c r="F233" s="12">
        <v>124</v>
      </c>
      <c r="G233" s="2">
        <v>502983.74</v>
      </c>
      <c r="H233" s="2">
        <v>659649.74</v>
      </c>
      <c r="I233" s="2">
        <v>659649.74</v>
      </c>
    </row>
    <row r="234" spans="1:9" ht="57" x14ac:dyDescent="0.25">
      <c r="A234" s="1" t="s">
        <v>298</v>
      </c>
      <c r="B234" s="12" t="s">
        <v>437</v>
      </c>
      <c r="C234" s="12" t="s">
        <v>50</v>
      </c>
      <c r="D234" s="12">
        <v>356</v>
      </c>
      <c r="E234" s="12">
        <v>313</v>
      </c>
      <c r="F234" s="12">
        <v>313</v>
      </c>
      <c r="G234" s="2">
        <v>131104.74</v>
      </c>
      <c r="H234" s="2">
        <v>287770.74</v>
      </c>
      <c r="I234" s="2">
        <v>287770.74</v>
      </c>
    </row>
    <row r="235" spans="1:9" ht="71.25" x14ac:dyDescent="0.25">
      <c r="A235" s="1" t="s">
        <v>302</v>
      </c>
      <c r="B235" s="12" t="s">
        <v>438</v>
      </c>
      <c r="C235" s="12" t="s">
        <v>50</v>
      </c>
      <c r="D235" s="12">
        <v>300</v>
      </c>
      <c r="E235" s="12">
        <v>205</v>
      </c>
      <c r="F235" s="12">
        <v>205</v>
      </c>
      <c r="G235" s="2">
        <v>2321463.4300000002</v>
      </c>
      <c r="H235" s="2">
        <v>2478129.4300000002</v>
      </c>
      <c r="I235" s="2">
        <v>2478129.4300000002</v>
      </c>
    </row>
    <row r="236" spans="1:9" ht="28.5" x14ac:dyDescent="0.25">
      <c r="A236" s="1" t="s">
        <v>302</v>
      </c>
      <c r="B236" s="12" t="s">
        <v>304</v>
      </c>
      <c r="C236" s="12" t="s">
        <v>50</v>
      </c>
      <c r="D236" s="12">
        <v>50</v>
      </c>
      <c r="E236" s="12">
        <v>57</v>
      </c>
      <c r="F236" s="12">
        <v>57</v>
      </c>
      <c r="G236" s="2">
        <v>54092.73</v>
      </c>
      <c r="H236" s="2">
        <v>210758.73</v>
      </c>
      <c r="I236" s="2">
        <v>210758.73</v>
      </c>
    </row>
    <row r="237" spans="1:9" ht="128.25" x14ac:dyDescent="0.25">
      <c r="A237" s="1" t="s">
        <v>298</v>
      </c>
      <c r="B237" s="12" t="s">
        <v>439</v>
      </c>
      <c r="C237" s="12" t="s">
        <v>50</v>
      </c>
      <c r="D237" s="12">
        <v>65</v>
      </c>
      <c r="E237" s="12">
        <v>124</v>
      </c>
      <c r="F237" s="12">
        <v>124</v>
      </c>
      <c r="G237" s="2">
        <v>306341.90000000002</v>
      </c>
      <c r="H237" s="2">
        <v>463007.9</v>
      </c>
      <c r="I237" s="2">
        <v>463007.9</v>
      </c>
    </row>
    <row r="238" spans="1:9" ht="128.25" x14ac:dyDescent="0.25">
      <c r="A238" s="1" t="s">
        <v>298</v>
      </c>
      <c r="B238" s="12" t="s">
        <v>440</v>
      </c>
      <c r="C238" s="12" t="s">
        <v>50</v>
      </c>
      <c r="D238" s="12">
        <v>336</v>
      </c>
      <c r="E238" s="12">
        <v>349</v>
      </c>
      <c r="F238" s="12">
        <v>349</v>
      </c>
      <c r="G238" s="2">
        <v>417595.9</v>
      </c>
      <c r="H238" s="2">
        <v>574261.9</v>
      </c>
      <c r="I238" s="2">
        <v>574261.9</v>
      </c>
    </row>
    <row r="239" spans="1:9" ht="128.25" x14ac:dyDescent="0.25">
      <c r="A239" s="1" t="s">
        <v>297</v>
      </c>
      <c r="B239" s="12" t="s">
        <v>441</v>
      </c>
      <c r="C239" s="12" t="s">
        <v>50</v>
      </c>
      <c r="D239" s="12">
        <v>300</v>
      </c>
      <c r="E239" s="12">
        <v>205</v>
      </c>
      <c r="F239" s="12">
        <v>205</v>
      </c>
      <c r="G239" s="2">
        <v>1413885.71</v>
      </c>
      <c r="H239" s="2">
        <v>1570551.71</v>
      </c>
      <c r="I239" s="2">
        <v>1570551.71</v>
      </c>
    </row>
    <row r="240" spans="1:9" ht="85.5" x14ac:dyDescent="0.25">
      <c r="A240" s="1" t="s">
        <v>305</v>
      </c>
      <c r="B240" s="12" t="s">
        <v>442</v>
      </c>
      <c r="C240" s="12" t="s">
        <v>50</v>
      </c>
      <c r="D240" s="12">
        <v>336</v>
      </c>
      <c r="E240" s="12">
        <v>349</v>
      </c>
      <c r="F240" s="12">
        <v>349</v>
      </c>
      <c r="G240" s="2">
        <v>1819199.61</v>
      </c>
      <c r="H240" s="2">
        <v>1975865.61</v>
      </c>
      <c r="I240" s="2">
        <v>1975865.61</v>
      </c>
    </row>
    <row r="241" spans="1:9" ht="114" x14ac:dyDescent="0.25">
      <c r="A241" s="1" t="s">
        <v>306</v>
      </c>
      <c r="B241" s="12" t="s">
        <v>443</v>
      </c>
      <c r="C241" s="12" t="s">
        <v>50</v>
      </c>
      <c r="D241" s="12">
        <v>300</v>
      </c>
      <c r="E241" s="12">
        <v>205</v>
      </c>
      <c r="F241" s="12">
        <v>205</v>
      </c>
      <c r="G241" s="2">
        <v>3287318.85</v>
      </c>
      <c r="H241" s="2">
        <v>3443984.85</v>
      </c>
      <c r="I241" s="2">
        <v>3443984.85</v>
      </c>
    </row>
    <row r="242" spans="1:9" ht="15.75" customHeight="1" x14ac:dyDescent="0.25">
      <c r="A242" s="1" t="s">
        <v>75</v>
      </c>
      <c r="B242" s="12" t="s">
        <v>170</v>
      </c>
      <c r="C242" s="12" t="s">
        <v>55</v>
      </c>
      <c r="D242" s="7">
        <v>739572</v>
      </c>
      <c r="E242" s="7">
        <v>739572</v>
      </c>
      <c r="F242" s="7">
        <v>739572</v>
      </c>
      <c r="G242" s="2">
        <v>5273148.3600000003</v>
      </c>
      <c r="H242" s="2">
        <v>5273148.3600000003</v>
      </c>
      <c r="I242" s="2">
        <v>5273148.3600000003</v>
      </c>
    </row>
    <row r="243" spans="1:9" ht="28.5" x14ac:dyDescent="0.25">
      <c r="A243" s="1" t="s">
        <v>76</v>
      </c>
      <c r="B243" s="12" t="s">
        <v>171</v>
      </c>
      <c r="C243" s="12" t="s">
        <v>55</v>
      </c>
      <c r="D243" s="7">
        <v>15000</v>
      </c>
      <c r="E243" s="7">
        <v>15000</v>
      </c>
      <c r="F243" s="7">
        <v>15000</v>
      </c>
      <c r="G243" s="2">
        <v>5090700</v>
      </c>
      <c r="H243" s="2">
        <v>5090700</v>
      </c>
      <c r="I243" s="2">
        <v>5090700</v>
      </c>
    </row>
    <row r="244" spans="1:9" ht="28.5" x14ac:dyDescent="0.25">
      <c r="A244" s="1" t="s">
        <v>77</v>
      </c>
      <c r="B244" s="12" t="s">
        <v>78</v>
      </c>
      <c r="C244" s="12" t="s">
        <v>55</v>
      </c>
      <c r="D244" s="7">
        <v>272</v>
      </c>
      <c r="E244" s="7">
        <v>272</v>
      </c>
      <c r="F244" s="7">
        <v>272</v>
      </c>
      <c r="G244" s="2">
        <v>2140751.52</v>
      </c>
      <c r="H244" s="2">
        <v>2140751.52</v>
      </c>
      <c r="I244" s="2">
        <v>2140751.52</v>
      </c>
    </row>
    <row r="245" spans="1:9" ht="28.5" x14ac:dyDescent="0.25">
      <c r="A245" s="1" t="s">
        <v>79</v>
      </c>
      <c r="B245" s="12" t="s">
        <v>78</v>
      </c>
      <c r="C245" s="12" t="s">
        <v>55</v>
      </c>
      <c r="D245" s="7">
        <v>272</v>
      </c>
      <c r="E245" s="7">
        <v>272</v>
      </c>
      <c r="F245" s="7">
        <v>272</v>
      </c>
      <c r="G245" s="2">
        <v>2140751.52</v>
      </c>
      <c r="H245" s="2">
        <v>2140751.52</v>
      </c>
      <c r="I245" s="2">
        <v>2140751.52</v>
      </c>
    </row>
    <row r="246" spans="1:9" ht="57" x14ac:dyDescent="0.25">
      <c r="A246" s="1" t="s">
        <v>225</v>
      </c>
      <c r="B246" s="12" t="s">
        <v>172</v>
      </c>
      <c r="C246" s="12" t="s">
        <v>55</v>
      </c>
      <c r="D246" s="7">
        <v>1596000</v>
      </c>
      <c r="E246" s="7">
        <v>1596000</v>
      </c>
      <c r="F246" s="7">
        <v>1597833</v>
      </c>
      <c r="G246" s="2">
        <v>3439380</v>
      </c>
      <c r="H246" s="2">
        <v>3439380</v>
      </c>
      <c r="I246" s="2">
        <v>3439380</v>
      </c>
    </row>
    <row r="247" spans="1:9" ht="57" x14ac:dyDescent="0.25">
      <c r="A247" s="1" t="s">
        <v>226</v>
      </c>
      <c r="B247" s="12" t="s">
        <v>172</v>
      </c>
      <c r="C247" s="12" t="s">
        <v>55</v>
      </c>
      <c r="D247" s="7">
        <v>1596000</v>
      </c>
      <c r="E247" s="7">
        <v>1596000</v>
      </c>
      <c r="F247" s="7">
        <v>1597833</v>
      </c>
      <c r="G247" s="2">
        <v>3439380</v>
      </c>
      <c r="H247" s="2">
        <v>3439380</v>
      </c>
      <c r="I247" s="2">
        <v>3439380</v>
      </c>
    </row>
    <row r="248" spans="1:9" ht="85.5" x14ac:dyDescent="0.25">
      <c r="A248" s="1" t="s">
        <v>227</v>
      </c>
      <c r="B248" s="12" t="s">
        <v>155</v>
      </c>
      <c r="C248" s="12" t="s">
        <v>55</v>
      </c>
      <c r="D248" s="7">
        <v>3650</v>
      </c>
      <c r="E248" s="7">
        <v>3650</v>
      </c>
      <c r="F248" s="7">
        <v>3650</v>
      </c>
      <c r="G248" s="2">
        <v>9404497.3599999994</v>
      </c>
      <c r="H248" s="2">
        <v>9404497.3599999994</v>
      </c>
      <c r="I248" s="2">
        <v>9404497.3599999994</v>
      </c>
    </row>
    <row r="249" spans="1:9" ht="28.5" x14ac:dyDescent="0.25">
      <c r="A249" s="1" t="s">
        <v>80</v>
      </c>
      <c r="B249" s="12" t="s">
        <v>173</v>
      </c>
      <c r="C249" s="12" t="s">
        <v>55</v>
      </c>
      <c r="D249" s="7">
        <v>7008</v>
      </c>
      <c r="E249" s="7">
        <v>7008</v>
      </c>
      <c r="F249" s="7">
        <v>7030</v>
      </c>
      <c r="G249" s="2">
        <v>32111549</v>
      </c>
      <c r="H249" s="2">
        <v>33681651</v>
      </c>
      <c r="I249" s="2">
        <v>33681651</v>
      </c>
    </row>
    <row r="250" spans="1:9" ht="28.5" x14ac:dyDescent="0.25">
      <c r="A250" s="1" t="s">
        <v>228</v>
      </c>
      <c r="B250" s="12" t="s">
        <v>198</v>
      </c>
      <c r="C250" s="12" t="s">
        <v>50</v>
      </c>
      <c r="D250" s="7">
        <v>60</v>
      </c>
      <c r="E250" s="7">
        <v>60</v>
      </c>
      <c r="F250" s="7">
        <v>60</v>
      </c>
      <c r="G250" s="2">
        <v>8926354.4600000009</v>
      </c>
      <c r="H250" s="2">
        <v>9109414.4000000004</v>
      </c>
      <c r="I250" s="2">
        <v>9109414.4000000004</v>
      </c>
    </row>
    <row r="251" spans="1:9" ht="42.75" x14ac:dyDescent="0.25">
      <c r="A251" s="1" t="s">
        <v>229</v>
      </c>
      <c r="B251" s="12" t="s">
        <v>198</v>
      </c>
      <c r="C251" s="12" t="s">
        <v>50</v>
      </c>
      <c r="D251" s="7">
        <v>62</v>
      </c>
      <c r="E251" s="7">
        <v>62</v>
      </c>
      <c r="F251" s="9">
        <v>62</v>
      </c>
      <c r="G251" s="2">
        <v>11469427.99</v>
      </c>
      <c r="H251" s="2">
        <v>11715397.6</v>
      </c>
      <c r="I251" s="2">
        <v>11715397.6</v>
      </c>
    </row>
    <row r="252" spans="1:9" ht="28.5" x14ac:dyDescent="0.25">
      <c r="A252" s="1" t="s">
        <v>230</v>
      </c>
      <c r="B252" s="12" t="s">
        <v>198</v>
      </c>
      <c r="C252" s="12" t="s">
        <v>50</v>
      </c>
      <c r="D252" s="7">
        <v>72</v>
      </c>
      <c r="E252" s="7">
        <v>72</v>
      </c>
      <c r="F252" s="7">
        <v>72</v>
      </c>
      <c r="G252" s="2">
        <v>7940711.7699999996</v>
      </c>
      <c r="H252" s="2">
        <v>8483145.5600000005</v>
      </c>
      <c r="I252" s="2">
        <v>8483145.5600000005</v>
      </c>
    </row>
    <row r="253" spans="1:9" ht="28.5" x14ac:dyDescent="0.25">
      <c r="A253" s="1" t="s">
        <v>231</v>
      </c>
      <c r="B253" s="12" t="s">
        <v>198</v>
      </c>
      <c r="C253" s="12" t="s">
        <v>50</v>
      </c>
      <c r="D253" s="7">
        <v>120</v>
      </c>
      <c r="E253" s="7">
        <v>120</v>
      </c>
      <c r="F253" s="7">
        <v>120</v>
      </c>
      <c r="G253" s="2">
        <v>19674267.780000001</v>
      </c>
      <c r="H253" s="2">
        <v>21269375.440000001</v>
      </c>
      <c r="I253" s="2">
        <v>21269375.440000001</v>
      </c>
    </row>
    <row r="254" spans="1:9" ht="42.75" x14ac:dyDescent="0.25">
      <c r="A254" s="1" t="s">
        <v>82</v>
      </c>
      <c r="B254" s="12" t="s">
        <v>24</v>
      </c>
      <c r="C254" s="12" t="s">
        <v>81</v>
      </c>
      <c r="D254" s="7">
        <v>5</v>
      </c>
      <c r="E254" s="7">
        <v>5</v>
      </c>
      <c r="F254" s="7">
        <v>5</v>
      </c>
      <c r="G254" s="2">
        <v>554878</v>
      </c>
      <c r="H254" s="2">
        <v>593036</v>
      </c>
      <c r="I254" s="2">
        <v>593036</v>
      </c>
    </row>
    <row r="255" spans="1:9" ht="28.5" x14ac:dyDescent="0.25">
      <c r="A255" s="1" t="s">
        <v>232</v>
      </c>
      <c r="B255" s="12" t="s">
        <v>198</v>
      </c>
      <c r="C255" s="12" t="s">
        <v>50</v>
      </c>
      <c r="D255" s="7">
        <v>27</v>
      </c>
      <c r="E255" s="7">
        <v>27</v>
      </c>
      <c r="F255" s="7">
        <v>27</v>
      </c>
      <c r="G255" s="2">
        <v>1913986.09</v>
      </c>
      <c r="H255" s="2">
        <v>1913986.09</v>
      </c>
      <c r="I255" s="2">
        <v>1913986.09</v>
      </c>
    </row>
    <row r="256" spans="1:9" ht="42.75" x14ac:dyDescent="0.25">
      <c r="A256" s="1" t="s">
        <v>233</v>
      </c>
      <c r="B256" s="12" t="s">
        <v>198</v>
      </c>
      <c r="C256" s="12" t="s">
        <v>50</v>
      </c>
      <c r="D256" s="7">
        <v>9</v>
      </c>
      <c r="E256" s="7">
        <v>9</v>
      </c>
      <c r="F256" s="7">
        <v>9</v>
      </c>
      <c r="G256" s="2">
        <v>1902629.43</v>
      </c>
      <c r="H256" s="2">
        <v>1902629.43</v>
      </c>
      <c r="I256" s="2">
        <v>1902629.43</v>
      </c>
    </row>
    <row r="257" spans="1:9" ht="28.5" x14ac:dyDescent="0.25">
      <c r="A257" s="1" t="s">
        <v>234</v>
      </c>
      <c r="B257" s="12" t="s">
        <v>198</v>
      </c>
      <c r="C257" s="12" t="s">
        <v>50</v>
      </c>
      <c r="D257" s="7">
        <v>3</v>
      </c>
      <c r="E257" s="7">
        <v>3</v>
      </c>
      <c r="F257" s="7">
        <v>3</v>
      </c>
      <c r="G257" s="2">
        <v>1037888.26</v>
      </c>
      <c r="H257" s="2">
        <v>1037888.26</v>
      </c>
      <c r="I257" s="2">
        <v>1037888.26</v>
      </c>
    </row>
    <row r="258" spans="1:9" ht="28.5" x14ac:dyDescent="0.25">
      <c r="A258" s="1" t="s">
        <v>83</v>
      </c>
      <c r="B258" s="12" t="s">
        <v>174</v>
      </c>
      <c r="C258" s="12" t="s">
        <v>50</v>
      </c>
      <c r="D258" s="7">
        <v>25</v>
      </c>
      <c r="E258" s="7">
        <v>25</v>
      </c>
      <c r="F258" s="7">
        <v>33</v>
      </c>
      <c r="G258" s="2">
        <v>15538750</v>
      </c>
      <c r="H258" s="2">
        <v>15538750</v>
      </c>
      <c r="I258" s="2">
        <v>15538750</v>
      </c>
    </row>
    <row r="259" spans="1:9" ht="28.5" x14ac:dyDescent="0.25">
      <c r="A259" s="1" t="s">
        <v>235</v>
      </c>
      <c r="B259" s="12" t="s">
        <v>198</v>
      </c>
      <c r="C259" s="12" t="s">
        <v>50</v>
      </c>
      <c r="D259" s="7">
        <v>691</v>
      </c>
      <c r="E259" s="7">
        <v>691</v>
      </c>
      <c r="F259" s="7">
        <v>691</v>
      </c>
      <c r="G259" s="2">
        <v>8791726.1199999992</v>
      </c>
      <c r="H259" s="2">
        <v>9274709.1199999992</v>
      </c>
      <c r="I259" s="2">
        <v>9274709.1199999992</v>
      </c>
    </row>
    <row r="260" spans="1:9" ht="28.5" x14ac:dyDescent="0.25">
      <c r="A260" s="1" t="s">
        <v>236</v>
      </c>
      <c r="B260" s="12" t="s">
        <v>198</v>
      </c>
      <c r="C260" s="12" t="s">
        <v>50</v>
      </c>
      <c r="D260" s="7">
        <v>579</v>
      </c>
      <c r="E260" s="7">
        <v>579</v>
      </c>
      <c r="F260" s="7">
        <v>579</v>
      </c>
      <c r="G260" s="2">
        <v>21300171.16</v>
      </c>
      <c r="H260" s="2">
        <v>22178319.16</v>
      </c>
      <c r="I260" s="2">
        <v>22178319.16</v>
      </c>
    </row>
    <row r="261" spans="1:9" ht="28.5" x14ac:dyDescent="0.25">
      <c r="A261" s="1" t="s">
        <v>237</v>
      </c>
      <c r="B261" s="12" t="s">
        <v>198</v>
      </c>
      <c r="C261" s="12" t="s">
        <v>50</v>
      </c>
      <c r="D261" s="7">
        <v>54</v>
      </c>
      <c r="E261" s="7">
        <v>54</v>
      </c>
      <c r="F261" s="7">
        <v>54</v>
      </c>
      <c r="G261" s="2">
        <v>12567182.73</v>
      </c>
      <c r="H261" s="2">
        <v>12637376.73</v>
      </c>
      <c r="I261" s="2">
        <v>12637376.73</v>
      </c>
    </row>
    <row r="262" spans="1:9" ht="28.5" x14ac:dyDescent="0.25">
      <c r="A262" s="1" t="s">
        <v>238</v>
      </c>
      <c r="B262" s="12" t="s">
        <v>198</v>
      </c>
      <c r="C262" s="12" t="s">
        <v>50</v>
      </c>
      <c r="D262" s="7">
        <v>24</v>
      </c>
      <c r="E262" s="7">
        <v>24</v>
      </c>
      <c r="F262" s="7">
        <v>24</v>
      </c>
      <c r="G262" s="2">
        <v>10946926.99</v>
      </c>
      <c r="H262" s="2">
        <v>11139091.99</v>
      </c>
      <c r="I262" s="2">
        <v>11139091.99</v>
      </c>
    </row>
    <row r="263" spans="1:9" ht="28.5" x14ac:dyDescent="0.25">
      <c r="A263" s="1" t="s">
        <v>239</v>
      </c>
      <c r="B263" s="12" t="s">
        <v>198</v>
      </c>
      <c r="C263" s="12" t="s">
        <v>50</v>
      </c>
      <c r="D263" s="7">
        <v>106</v>
      </c>
      <c r="E263" s="7">
        <v>106</v>
      </c>
      <c r="F263" s="7">
        <v>106</v>
      </c>
      <c r="G263" s="2">
        <v>1765370</v>
      </c>
      <c r="H263" s="2">
        <v>1765370</v>
      </c>
      <c r="I263" s="2">
        <v>1765370</v>
      </c>
    </row>
    <row r="264" spans="1:9" ht="28.5" x14ac:dyDescent="0.25">
      <c r="A264" s="1" t="s">
        <v>240</v>
      </c>
      <c r="B264" s="12" t="s">
        <v>198</v>
      </c>
      <c r="C264" s="12" t="s">
        <v>50</v>
      </c>
      <c r="D264" s="7">
        <v>149</v>
      </c>
      <c r="E264" s="7">
        <v>149</v>
      </c>
      <c r="F264" s="7">
        <v>149</v>
      </c>
      <c r="G264" s="2">
        <v>4338555</v>
      </c>
      <c r="H264" s="2">
        <v>4338555</v>
      </c>
      <c r="I264" s="2">
        <v>4338555</v>
      </c>
    </row>
    <row r="265" spans="1:9" ht="28.5" x14ac:dyDescent="0.25">
      <c r="A265" s="1" t="s">
        <v>241</v>
      </c>
      <c r="B265" s="12" t="s">
        <v>198</v>
      </c>
      <c r="C265" s="12" t="s">
        <v>50</v>
      </c>
      <c r="D265" s="7">
        <v>24</v>
      </c>
      <c r="E265" s="7">
        <v>24</v>
      </c>
      <c r="F265" s="7">
        <v>24</v>
      </c>
      <c r="G265" s="2">
        <v>2640147</v>
      </c>
      <c r="H265" s="2">
        <v>2640147</v>
      </c>
      <c r="I265" s="2">
        <v>2640147</v>
      </c>
    </row>
    <row r="266" spans="1:9" ht="28.5" x14ac:dyDescent="0.25">
      <c r="A266" s="1" t="s">
        <v>242</v>
      </c>
      <c r="B266" s="12" t="s">
        <v>198</v>
      </c>
      <c r="C266" s="12" t="s">
        <v>50</v>
      </c>
      <c r="D266" s="7">
        <v>7</v>
      </c>
      <c r="E266" s="7">
        <v>7</v>
      </c>
      <c r="F266" s="7">
        <v>7</v>
      </c>
      <c r="G266" s="2">
        <v>2062858</v>
      </c>
      <c r="H266" s="2">
        <v>2062858</v>
      </c>
      <c r="I266" s="2">
        <v>2062858</v>
      </c>
    </row>
    <row r="267" spans="1:9" ht="28.5" x14ac:dyDescent="0.25">
      <c r="A267" s="1" t="s">
        <v>243</v>
      </c>
      <c r="B267" s="12" t="s">
        <v>198</v>
      </c>
      <c r="C267" s="12" t="s">
        <v>50</v>
      </c>
      <c r="D267" s="7">
        <v>120</v>
      </c>
      <c r="E267" s="7">
        <v>120</v>
      </c>
      <c r="F267" s="7">
        <v>120</v>
      </c>
      <c r="G267" s="2">
        <v>2300322</v>
      </c>
      <c r="H267" s="2">
        <v>2300322</v>
      </c>
      <c r="I267" s="2">
        <v>2300322</v>
      </c>
    </row>
    <row r="268" spans="1:9" ht="28.5" x14ac:dyDescent="0.25">
      <c r="A268" s="1" t="s">
        <v>244</v>
      </c>
      <c r="B268" s="12" t="s">
        <v>198</v>
      </c>
      <c r="C268" s="12" t="s">
        <v>50</v>
      </c>
      <c r="D268" s="7">
        <v>101</v>
      </c>
      <c r="E268" s="7">
        <v>101</v>
      </c>
      <c r="F268" s="7">
        <v>101</v>
      </c>
      <c r="G268" s="2">
        <v>7100334.3399999999</v>
      </c>
      <c r="H268" s="2">
        <v>7100334.3399999999</v>
      </c>
      <c r="I268" s="2">
        <v>7100334.3399999999</v>
      </c>
    </row>
    <row r="269" spans="1:9" ht="28.5" x14ac:dyDescent="0.25">
      <c r="A269" s="1" t="s">
        <v>245</v>
      </c>
      <c r="B269" s="12" t="s">
        <v>198</v>
      </c>
      <c r="C269" s="12" t="s">
        <v>50</v>
      </c>
      <c r="D269" s="7">
        <v>4</v>
      </c>
      <c r="E269" s="7">
        <v>4</v>
      </c>
      <c r="F269" s="7">
        <v>4</v>
      </c>
      <c r="G269" s="2">
        <v>2348390.92</v>
      </c>
      <c r="H269" s="2">
        <v>2348390.92</v>
      </c>
      <c r="I269" s="2">
        <v>2348390.92</v>
      </c>
    </row>
    <row r="270" spans="1:9" ht="28.5" x14ac:dyDescent="0.25">
      <c r="A270" s="1" t="s">
        <v>84</v>
      </c>
      <c r="B270" s="12" t="s">
        <v>198</v>
      </c>
      <c r="C270" s="12" t="s">
        <v>50</v>
      </c>
      <c r="D270" s="7">
        <v>6</v>
      </c>
      <c r="E270" s="7">
        <v>6</v>
      </c>
      <c r="F270" s="7">
        <v>6</v>
      </c>
      <c r="G270" s="2">
        <v>3872662.74</v>
      </c>
      <c r="H270" s="2">
        <v>3872662.74</v>
      </c>
      <c r="I270" s="2">
        <v>3872662.74</v>
      </c>
    </row>
    <row r="271" spans="1:9" ht="28.5" x14ac:dyDescent="0.25">
      <c r="A271" s="1" t="s">
        <v>246</v>
      </c>
      <c r="B271" s="12" t="s">
        <v>198</v>
      </c>
      <c r="C271" s="12" t="s">
        <v>50</v>
      </c>
      <c r="D271" s="7">
        <v>75</v>
      </c>
      <c r="E271" s="7">
        <v>75</v>
      </c>
      <c r="F271" s="7">
        <v>75</v>
      </c>
      <c r="G271" s="2">
        <v>857929</v>
      </c>
      <c r="H271" s="2">
        <v>857929</v>
      </c>
      <c r="I271" s="2">
        <v>857929</v>
      </c>
    </row>
    <row r="272" spans="1:9" ht="42.75" x14ac:dyDescent="0.25">
      <c r="A272" s="1" t="s">
        <v>247</v>
      </c>
      <c r="B272" s="12" t="s">
        <v>198</v>
      </c>
      <c r="C272" s="12" t="s">
        <v>50</v>
      </c>
      <c r="D272" s="7">
        <v>27</v>
      </c>
      <c r="E272" s="7">
        <v>27</v>
      </c>
      <c r="F272" s="7">
        <v>27</v>
      </c>
      <c r="G272" s="2">
        <v>2223393</v>
      </c>
      <c r="H272" s="2">
        <v>2223393</v>
      </c>
      <c r="I272" s="2">
        <v>2223393</v>
      </c>
    </row>
    <row r="273" spans="1:9" ht="42.75" x14ac:dyDescent="0.25">
      <c r="A273" s="1" t="s">
        <v>85</v>
      </c>
      <c r="B273" s="12" t="s">
        <v>198</v>
      </c>
      <c r="C273" s="12" t="s">
        <v>50</v>
      </c>
      <c r="D273" s="7">
        <v>5</v>
      </c>
      <c r="E273" s="7">
        <v>5</v>
      </c>
      <c r="F273" s="7">
        <v>5</v>
      </c>
      <c r="G273" s="2">
        <v>1524104</v>
      </c>
      <c r="H273" s="2">
        <v>1524104</v>
      </c>
      <c r="I273" s="2">
        <v>1524104</v>
      </c>
    </row>
    <row r="274" spans="1:9" ht="28.5" x14ac:dyDescent="0.25">
      <c r="A274" s="1" t="s">
        <v>86</v>
      </c>
      <c r="B274" s="12" t="s">
        <v>198</v>
      </c>
      <c r="C274" s="12" t="s">
        <v>50</v>
      </c>
      <c r="D274" s="7">
        <v>28</v>
      </c>
      <c r="E274" s="7">
        <v>28</v>
      </c>
      <c r="F274" s="7">
        <v>28</v>
      </c>
      <c r="G274" s="2">
        <v>1468927.33</v>
      </c>
      <c r="H274" s="2">
        <v>1468927.33</v>
      </c>
      <c r="I274" s="2">
        <v>1468927.33</v>
      </c>
    </row>
    <row r="275" spans="1:9" ht="28.5" x14ac:dyDescent="0.25">
      <c r="A275" s="1" t="s">
        <v>87</v>
      </c>
      <c r="B275" s="12" t="s">
        <v>198</v>
      </c>
      <c r="C275" s="12" t="s">
        <v>50</v>
      </c>
      <c r="D275" s="7">
        <v>7</v>
      </c>
      <c r="E275" s="7">
        <v>7</v>
      </c>
      <c r="F275" s="7">
        <v>7</v>
      </c>
      <c r="G275" s="2">
        <v>391045.08</v>
      </c>
      <c r="H275" s="2">
        <v>391045.08</v>
      </c>
      <c r="I275" s="2">
        <v>391045.08</v>
      </c>
    </row>
    <row r="276" spans="1:9" ht="28.5" x14ac:dyDescent="0.25">
      <c r="A276" s="1" t="s">
        <v>88</v>
      </c>
      <c r="B276" s="12" t="s">
        <v>198</v>
      </c>
      <c r="C276" s="12" t="s">
        <v>50</v>
      </c>
      <c r="D276" s="7">
        <v>651</v>
      </c>
      <c r="E276" s="7">
        <v>651</v>
      </c>
      <c r="F276" s="7">
        <v>651</v>
      </c>
      <c r="G276" s="2">
        <v>4625123.4400000004</v>
      </c>
      <c r="H276" s="2">
        <v>4625123.4400000004</v>
      </c>
      <c r="I276" s="2">
        <v>4625123.4400000004</v>
      </c>
    </row>
    <row r="277" spans="1:9" ht="42.75" x14ac:dyDescent="0.25">
      <c r="A277" s="1" t="s">
        <v>89</v>
      </c>
      <c r="B277" s="12" t="s">
        <v>198</v>
      </c>
      <c r="C277" s="12" t="s">
        <v>50</v>
      </c>
      <c r="D277" s="7">
        <v>522</v>
      </c>
      <c r="E277" s="7">
        <v>522</v>
      </c>
      <c r="F277" s="7">
        <v>522</v>
      </c>
      <c r="G277" s="2">
        <v>9876063.5600000005</v>
      </c>
      <c r="H277" s="2">
        <v>9876063.5600000005</v>
      </c>
      <c r="I277" s="2">
        <v>9876063.5600000005</v>
      </c>
    </row>
    <row r="278" spans="1:9" ht="28.5" x14ac:dyDescent="0.25">
      <c r="A278" s="1" t="s">
        <v>90</v>
      </c>
      <c r="B278" s="12" t="s">
        <v>24</v>
      </c>
      <c r="C278" s="12" t="s">
        <v>190</v>
      </c>
      <c r="D278" s="7">
        <v>1085</v>
      </c>
      <c r="E278" s="7">
        <v>1085</v>
      </c>
      <c r="F278" s="7">
        <v>1085</v>
      </c>
      <c r="G278" s="2">
        <v>23796690</v>
      </c>
      <c r="H278" s="2">
        <v>23948787</v>
      </c>
      <c r="I278" s="2">
        <v>23948787</v>
      </c>
    </row>
    <row r="279" spans="1:9" ht="28.5" x14ac:dyDescent="0.25">
      <c r="A279" s="1" t="s">
        <v>91</v>
      </c>
      <c r="B279" s="12" t="s">
        <v>198</v>
      </c>
      <c r="C279" s="12" t="s">
        <v>50</v>
      </c>
      <c r="D279" s="7">
        <v>14</v>
      </c>
      <c r="E279" s="7">
        <v>14</v>
      </c>
      <c r="F279" s="7">
        <v>14</v>
      </c>
      <c r="G279" s="2">
        <v>562665.68999999994</v>
      </c>
      <c r="H279" s="2">
        <v>562665.68999999994</v>
      </c>
      <c r="I279" s="2">
        <v>562665.68999999994</v>
      </c>
    </row>
    <row r="280" spans="1:9" ht="28.5" x14ac:dyDescent="0.25">
      <c r="A280" s="1" t="s">
        <v>92</v>
      </c>
      <c r="B280" s="12" t="s">
        <v>198</v>
      </c>
      <c r="C280" s="12" t="s">
        <v>50</v>
      </c>
      <c r="D280" s="7">
        <v>10</v>
      </c>
      <c r="E280" s="7">
        <v>10</v>
      </c>
      <c r="F280" s="7">
        <v>10</v>
      </c>
      <c r="G280" s="2">
        <v>272636.08</v>
      </c>
      <c r="H280" s="2">
        <v>272636.08</v>
      </c>
      <c r="I280" s="2">
        <v>272636.08</v>
      </c>
    </row>
    <row r="281" spans="1:9" ht="28.5" x14ac:dyDescent="0.25">
      <c r="A281" s="1" t="s">
        <v>93</v>
      </c>
      <c r="B281" s="12" t="s">
        <v>198</v>
      </c>
      <c r="C281" s="12" t="s">
        <v>50</v>
      </c>
      <c r="D281" s="7">
        <v>10</v>
      </c>
      <c r="E281" s="7">
        <v>10</v>
      </c>
      <c r="F281" s="7">
        <v>10</v>
      </c>
      <c r="G281" s="2">
        <v>401506.21</v>
      </c>
      <c r="H281" s="2">
        <v>401506.21</v>
      </c>
      <c r="I281" s="2">
        <v>401506.21</v>
      </c>
    </row>
    <row r="282" spans="1:9" ht="28.5" x14ac:dyDescent="0.25">
      <c r="A282" s="1" t="s">
        <v>94</v>
      </c>
      <c r="B282" s="12" t="s">
        <v>198</v>
      </c>
      <c r="C282" s="12" t="s">
        <v>50</v>
      </c>
      <c r="D282" s="7">
        <v>10</v>
      </c>
      <c r="E282" s="7">
        <v>10</v>
      </c>
      <c r="F282" s="7">
        <v>10</v>
      </c>
      <c r="G282" s="2">
        <v>2067059.98</v>
      </c>
      <c r="H282" s="2">
        <v>2067059.98</v>
      </c>
      <c r="I282" s="2">
        <v>2067059.98</v>
      </c>
    </row>
    <row r="283" spans="1:9" ht="28.5" x14ac:dyDescent="0.25">
      <c r="A283" s="1" t="s">
        <v>95</v>
      </c>
      <c r="B283" s="12" t="s">
        <v>198</v>
      </c>
      <c r="C283" s="12" t="s">
        <v>50</v>
      </c>
      <c r="D283" s="7">
        <v>7</v>
      </c>
      <c r="E283" s="7">
        <v>7</v>
      </c>
      <c r="F283" s="7">
        <v>7</v>
      </c>
      <c r="G283" s="2">
        <v>414868.34</v>
      </c>
      <c r="H283" s="2">
        <v>414868.34</v>
      </c>
      <c r="I283" s="2">
        <v>414868.34</v>
      </c>
    </row>
    <row r="284" spans="1:9" ht="42.75" x14ac:dyDescent="0.25">
      <c r="A284" s="1" t="s">
        <v>96</v>
      </c>
      <c r="B284" s="12" t="s">
        <v>198</v>
      </c>
      <c r="C284" s="12" t="s">
        <v>50</v>
      </c>
      <c r="D284" s="7">
        <v>6</v>
      </c>
      <c r="E284" s="7">
        <v>6</v>
      </c>
      <c r="F284" s="7">
        <v>6</v>
      </c>
      <c r="G284" s="2">
        <v>1300438.58</v>
      </c>
      <c r="H284" s="2">
        <v>1300438.58</v>
      </c>
      <c r="I284" s="2">
        <v>1300438.58</v>
      </c>
    </row>
    <row r="285" spans="1:9" ht="28.5" x14ac:dyDescent="0.25">
      <c r="A285" s="1" t="s">
        <v>97</v>
      </c>
      <c r="B285" s="12" t="s">
        <v>198</v>
      </c>
      <c r="C285" s="12" t="s">
        <v>50</v>
      </c>
      <c r="D285" s="7">
        <v>42</v>
      </c>
      <c r="E285" s="7">
        <v>42</v>
      </c>
      <c r="F285" s="7">
        <v>42</v>
      </c>
      <c r="G285" s="2">
        <v>2035973.15</v>
      </c>
      <c r="H285" s="2">
        <v>2035973.15</v>
      </c>
      <c r="I285" s="2">
        <v>2035973.15</v>
      </c>
    </row>
    <row r="286" spans="1:9" ht="28.5" x14ac:dyDescent="0.25">
      <c r="A286" s="1" t="s">
        <v>98</v>
      </c>
      <c r="B286" s="12" t="s">
        <v>198</v>
      </c>
      <c r="C286" s="12" t="s">
        <v>50</v>
      </c>
      <c r="D286" s="7">
        <v>31</v>
      </c>
      <c r="E286" s="7">
        <v>31</v>
      </c>
      <c r="F286" s="7">
        <v>31</v>
      </c>
      <c r="G286" s="2">
        <v>977469.7</v>
      </c>
      <c r="H286" s="2">
        <v>977469.7</v>
      </c>
      <c r="I286" s="2">
        <v>977469.7</v>
      </c>
    </row>
    <row r="287" spans="1:9" ht="28.5" x14ac:dyDescent="0.25">
      <c r="A287" s="1" t="s">
        <v>99</v>
      </c>
      <c r="B287" s="12" t="s">
        <v>175</v>
      </c>
      <c r="C287" s="12" t="s">
        <v>50</v>
      </c>
      <c r="D287" s="7">
        <v>14</v>
      </c>
      <c r="E287" s="7">
        <v>14</v>
      </c>
      <c r="F287" s="7">
        <v>14</v>
      </c>
      <c r="G287" s="2">
        <v>422426.08</v>
      </c>
      <c r="H287" s="2">
        <v>422426.08</v>
      </c>
      <c r="I287" s="2">
        <v>422426.08</v>
      </c>
    </row>
    <row r="288" spans="1:9" ht="28.5" x14ac:dyDescent="0.25">
      <c r="A288" s="1" t="s">
        <v>100</v>
      </c>
      <c r="B288" s="12" t="s">
        <v>198</v>
      </c>
      <c r="C288" s="12" t="s">
        <v>50</v>
      </c>
      <c r="D288" s="7">
        <v>392</v>
      </c>
      <c r="E288" s="7">
        <v>392</v>
      </c>
      <c r="F288" s="7">
        <v>392</v>
      </c>
      <c r="G288" s="2">
        <v>13470645.560000001</v>
      </c>
      <c r="H288" s="2">
        <v>13470645.560000001</v>
      </c>
      <c r="I288" s="2">
        <v>13470645.560000001</v>
      </c>
    </row>
    <row r="289" spans="1:9" ht="42.75" x14ac:dyDescent="0.25">
      <c r="A289" s="1" t="s">
        <v>101</v>
      </c>
      <c r="B289" s="12" t="s">
        <v>198</v>
      </c>
      <c r="C289" s="12" t="s">
        <v>50</v>
      </c>
      <c r="D289" s="7">
        <v>156</v>
      </c>
      <c r="E289" s="7">
        <v>156</v>
      </c>
      <c r="F289" s="7">
        <v>156</v>
      </c>
      <c r="G289" s="2">
        <v>6561566.46</v>
      </c>
      <c r="H289" s="2">
        <v>6561566.46</v>
      </c>
      <c r="I289" s="2">
        <v>6561566.46</v>
      </c>
    </row>
    <row r="290" spans="1:9" ht="42.75" x14ac:dyDescent="0.25">
      <c r="A290" s="1" t="s">
        <v>102</v>
      </c>
      <c r="B290" s="12" t="s">
        <v>198</v>
      </c>
      <c r="C290" s="12" t="s">
        <v>50</v>
      </c>
      <c r="D290" s="7">
        <v>61</v>
      </c>
      <c r="E290" s="7">
        <v>61</v>
      </c>
      <c r="F290" s="7">
        <v>61</v>
      </c>
      <c r="G290" s="2">
        <v>7267132.9900000002</v>
      </c>
      <c r="H290" s="2">
        <v>7267132.9900000002</v>
      </c>
      <c r="I290" s="2">
        <v>7267132.9900000002</v>
      </c>
    </row>
    <row r="291" spans="1:9" ht="28.5" x14ac:dyDescent="0.25">
      <c r="A291" s="1" t="s">
        <v>103</v>
      </c>
      <c r="B291" s="12" t="s">
        <v>198</v>
      </c>
      <c r="C291" s="12" t="s">
        <v>50</v>
      </c>
      <c r="D291" s="7">
        <v>24</v>
      </c>
      <c r="E291" s="7">
        <v>24</v>
      </c>
      <c r="F291" s="7">
        <v>24</v>
      </c>
      <c r="G291" s="2">
        <v>3261654.99</v>
      </c>
      <c r="H291" s="2">
        <v>3261654.99</v>
      </c>
      <c r="I291" s="2">
        <v>3261654.99</v>
      </c>
    </row>
    <row r="292" spans="1:9" ht="28.5" x14ac:dyDescent="0.25">
      <c r="A292" s="1" t="s">
        <v>104</v>
      </c>
      <c r="B292" s="12" t="s">
        <v>198</v>
      </c>
      <c r="C292" s="12" t="s">
        <v>50</v>
      </c>
      <c r="D292" s="7">
        <v>92</v>
      </c>
      <c r="E292" s="7">
        <v>92</v>
      </c>
      <c r="F292" s="7">
        <v>92</v>
      </c>
      <c r="G292" s="2">
        <v>2548294</v>
      </c>
      <c r="H292" s="2">
        <v>2548294</v>
      </c>
      <c r="I292" s="2">
        <v>2548294</v>
      </c>
    </row>
    <row r="293" spans="1:9" ht="42.75" x14ac:dyDescent="0.25">
      <c r="A293" s="1" t="s">
        <v>105</v>
      </c>
      <c r="B293" s="12" t="s">
        <v>198</v>
      </c>
      <c r="C293" s="12" t="s">
        <v>50</v>
      </c>
      <c r="D293" s="7">
        <v>37</v>
      </c>
      <c r="E293" s="7">
        <v>37</v>
      </c>
      <c r="F293" s="7">
        <v>37</v>
      </c>
      <c r="G293" s="2">
        <v>3814444</v>
      </c>
      <c r="H293" s="2">
        <v>3642372</v>
      </c>
      <c r="I293" s="2">
        <v>3642372</v>
      </c>
    </row>
    <row r="294" spans="1:9" ht="28.5" x14ac:dyDescent="0.25">
      <c r="A294" s="1" t="s">
        <v>106</v>
      </c>
      <c r="B294" s="12" t="s">
        <v>198</v>
      </c>
      <c r="C294" s="12" t="s">
        <v>50</v>
      </c>
      <c r="D294" s="7">
        <v>5</v>
      </c>
      <c r="E294" s="7">
        <v>5</v>
      </c>
      <c r="F294" s="7">
        <v>5</v>
      </c>
      <c r="G294" s="2">
        <v>2046894</v>
      </c>
      <c r="H294" s="2">
        <v>1946960</v>
      </c>
      <c r="I294" s="2">
        <v>1946960</v>
      </c>
    </row>
    <row r="295" spans="1:9" ht="42.75" x14ac:dyDescent="0.25">
      <c r="A295" s="19" t="s">
        <v>107</v>
      </c>
      <c r="B295" s="20"/>
      <c r="C295" s="20"/>
      <c r="D295" s="21"/>
      <c r="E295" s="21"/>
      <c r="F295" s="21"/>
      <c r="G295" s="22">
        <v>6017661</v>
      </c>
      <c r="H295" s="22"/>
      <c r="I295" s="22"/>
    </row>
    <row r="296" spans="1:9" ht="57" x14ac:dyDescent="0.25">
      <c r="A296" s="1" t="s">
        <v>108</v>
      </c>
      <c r="B296" s="12" t="s">
        <v>224</v>
      </c>
      <c r="C296" s="12" t="s">
        <v>50</v>
      </c>
      <c r="D296" s="7">
        <v>6650000</v>
      </c>
      <c r="E296" s="7">
        <v>6650000</v>
      </c>
      <c r="F296" s="7">
        <v>6650000</v>
      </c>
      <c r="G296" s="2">
        <v>6650000</v>
      </c>
      <c r="H296" s="2">
        <v>6650000</v>
      </c>
      <c r="I296" s="2">
        <v>6650000</v>
      </c>
    </row>
    <row r="297" spans="1:9" x14ac:dyDescent="0.25">
      <c r="A297" s="1" t="s">
        <v>109</v>
      </c>
      <c r="B297" s="12" t="s">
        <v>176</v>
      </c>
      <c r="C297" s="12" t="s">
        <v>50</v>
      </c>
      <c r="D297" s="7">
        <v>1576300</v>
      </c>
      <c r="E297" s="7">
        <v>1576300</v>
      </c>
      <c r="F297" s="7">
        <v>1576300</v>
      </c>
      <c r="G297" s="2">
        <v>1576300</v>
      </c>
      <c r="H297" s="2">
        <v>1576300</v>
      </c>
      <c r="I297" s="2">
        <v>1576300</v>
      </c>
    </row>
    <row r="298" spans="1:9" x14ac:dyDescent="0.25">
      <c r="A298" s="1" t="s">
        <v>110</v>
      </c>
      <c r="B298" s="12" t="s">
        <v>216</v>
      </c>
      <c r="C298" s="12" t="s">
        <v>111</v>
      </c>
      <c r="D298" s="9">
        <v>230</v>
      </c>
      <c r="E298" s="7">
        <v>1201.413</v>
      </c>
      <c r="F298" s="7">
        <v>1201.413</v>
      </c>
      <c r="G298" s="2">
        <v>1700000</v>
      </c>
      <c r="H298" s="2">
        <v>1288130.49</v>
      </c>
      <c r="I298" s="2">
        <v>1288130.49</v>
      </c>
    </row>
    <row r="299" spans="1:9" ht="28.5" x14ac:dyDescent="0.25">
      <c r="A299" s="1" t="s">
        <v>112</v>
      </c>
      <c r="B299" s="12" t="s">
        <v>222</v>
      </c>
      <c r="C299" s="12" t="s">
        <v>113</v>
      </c>
      <c r="D299" s="7">
        <v>37.15</v>
      </c>
      <c r="E299" s="7">
        <v>38.18</v>
      </c>
      <c r="F299" s="7">
        <v>38.18</v>
      </c>
      <c r="G299" s="2">
        <v>371500</v>
      </c>
      <c r="H299" s="2">
        <v>381832.5</v>
      </c>
      <c r="I299" s="2">
        <v>381832.5</v>
      </c>
    </row>
    <row r="300" spans="1:9" ht="57" x14ac:dyDescent="0.25">
      <c r="A300" s="1" t="s">
        <v>114</v>
      </c>
      <c r="B300" s="12" t="s">
        <v>217</v>
      </c>
      <c r="C300" s="12" t="s">
        <v>199</v>
      </c>
      <c r="D300" s="7">
        <v>408.5</v>
      </c>
      <c r="E300" s="7">
        <v>408.5</v>
      </c>
      <c r="F300" s="7">
        <v>408.5</v>
      </c>
      <c r="G300" s="2">
        <v>85785</v>
      </c>
      <c r="H300" s="2">
        <v>85785</v>
      </c>
      <c r="I300" s="2">
        <v>85785</v>
      </c>
    </row>
    <row r="301" spans="1:9" ht="28.5" x14ac:dyDescent="0.25">
      <c r="A301" s="1" t="s">
        <v>115</v>
      </c>
      <c r="B301" s="12" t="s">
        <v>223</v>
      </c>
      <c r="C301" s="12" t="s">
        <v>113</v>
      </c>
      <c r="D301" s="7">
        <v>1637.5</v>
      </c>
      <c r="E301" s="7">
        <v>1668.5</v>
      </c>
      <c r="F301" s="7">
        <v>1668.5</v>
      </c>
      <c r="G301" s="2">
        <v>1146250</v>
      </c>
      <c r="H301" s="2">
        <v>1167950</v>
      </c>
      <c r="I301" s="2">
        <v>1167950</v>
      </c>
    </row>
    <row r="302" spans="1:9" ht="28.5" x14ac:dyDescent="0.25">
      <c r="A302" s="1" t="s">
        <v>116</v>
      </c>
      <c r="B302" s="12" t="s">
        <v>223</v>
      </c>
      <c r="C302" s="12" t="s">
        <v>113</v>
      </c>
      <c r="D302" s="7">
        <v>8203</v>
      </c>
      <c r="E302" s="7">
        <v>8126</v>
      </c>
      <c r="F302" s="7">
        <v>8126</v>
      </c>
      <c r="G302" s="2">
        <v>2460900</v>
      </c>
      <c r="H302" s="2">
        <v>2437800</v>
      </c>
      <c r="I302" s="2">
        <v>2437800</v>
      </c>
    </row>
    <row r="303" spans="1:9" ht="57" x14ac:dyDescent="0.25">
      <c r="A303" s="1" t="s">
        <v>117</v>
      </c>
      <c r="B303" s="12" t="s">
        <v>177</v>
      </c>
      <c r="C303" s="12" t="s">
        <v>55</v>
      </c>
      <c r="D303" s="7">
        <v>399</v>
      </c>
      <c r="E303" s="7">
        <v>399</v>
      </c>
      <c r="F303" s="7">
        <v>399</v>
      </c>
      <c r="G303" s="2">
        <v>279300</v>
      </c>
      <c r="H303" s="2">
        <v>279300</v>
      </c>
      <c r="I303" s="2">
        <v>279300</v>
      </c>
    </row>
    <row r="304" spans="1:9" ht="57" x14ac:dyDescent="0.25">
      <c r="A304" s="1" t="s">
        <v>118</v>
      </c>
      <c r="B304" s="12" t="s">
        <v>178</v>
      </c>
      <c r="C304" s="12" t="s">
        <v>55</v>
      </c>
      <c r="D304" s="7">
        <v>130</v>
      </c>
      <c r="E304" s="7">
        <v>130</v>
      </c>
      <c r="F304" s="7">
        <v>130</v>
      </c>
      <c r="G304" s="2">
        <v>98800</v>
      </c>
      <c r="H304" s="2">
        <v>98800</v>
      </c>
      <c r="I304" s="2">
        <v>98800</v>
      </c>
    </row>
    <row r="305" spans="1:9" ht="57" x14ac:dyDescent="0.25">
      <c r="A305" s="1" t="s">
        <v>119</v>
      </c>
      <c r="B305" s="12" t="s">
        <v>179</v>
      </c>
      <c r="C305" s="12" t="s">
        <v>55</v>
      </c>
      <c r="D305" s="7">
        <v>95</v>
      </c>
      <c r="E305" s="7">
        <v>95</v>
      </c>
      <c r="F305" s="7">
        <v>95</v>
      </c>
      <c r="G305" s="2">
        <v>35150</v>
      </c>
      <c r="H305" s="2">
        <v>35150</v>
      </c>
      <c r="I305" s="2">
        <v>35150</v>
      </c>
    </row>
    <row r="306" spans="1:9" ht="57" x14ac:dyDescent="0.25">
      <c r="A306" s="1" t="s">
        <v>120</v>
      </c>
      <c r="B306" s="12" t="s">
        <v>180</v>
      </c>
      <c r="C306" s="12" t="s">
        <v>55</v>
      </c>
      <c r="D306" s="7">
        <v>126</v>
      </c>
      <c r="E306" s="7">
        <v>126</v>
      </c>
      <c r="F306" s="7">
        <v>126</v>
      </c>
      <c r="G306" s="2">
        <v>441000</v>
      </c>
      <c r="H306" s="2">
        <v>441000</v>
      </c>
      <c r="I306" s="2">
        <v>441000</v>
      </c>
    </row>
    <row r="307" spans="1:9" x14ac:dyDescent="0.25">
      <c r="A307" s="1" t="s">
        <v>121</v>
      </c>
      <c r="B307" s="12" t="s">
        <v>221</v>
      </c>
      <c r="C307" s="12" t="s">
        <v>113</v>
      </c>
      <c r="D307" s="7">
        <v>0.127</v>
      </c>
      <c r="E307" s="7">
        <v>0</v>
      </c>
      <c r="F307" s="7">
        <v>0</v>
      </c>
      <c r="G307" s="2">
        <v>8932.5</v>
      </c>
      <c r="H307" s="2"/>
      <c r="I307" s="2"/>
    </row>
    <row r="308" spans="1:9" ht="85.5" x14ac:dyDescent="0.25">
      <c r="A308" s="1" t="s">
        <v>122</v>
      </c>
      <c r="B308" s="12" t="s">
        <v>181</v>
      </c>
      <c r="C308" s="12" t="s">
        <v>55</v>
      </c>
      <c r="D308" s="7">
        <v>35</v>
      </c>
      <c r="E308" s="7">
        <v>35</v>
      </c>
      <c r="F308" s="7">
        <v>35</v>
      </c>
      <c r="G308" s="2">
        <v>187891.20000000001</v>
      </c>
      <c r="H308" s="2">
        <v>187891.20000000001</v>
      </c>
      <c r="I308" s="2">
        <v>187891.20000000001</v>
      </c>
    </row>
    <row r="309" spans="1:9" ht="71.25" x14ac:dyDescent="0.25">
      <c r="A309" s="1" t="s">
        <v>123</v>
      </c>
      <c r="B309" s="12" t="s">
        <v>182</v>
      </c>
      <c r="C309" s="12" t="s">
        <v>55</v>
      </c>
      <c r="D309" s="7">
        <v>1874</v>
      </c>
      <c r="E309" s="7">
        <v>1874</v>
      </c>
      <c r="F309" s="7">
        <v>1874</v>
      </c>
      <c r="G309" s="2">
        <v>4931318.5599999996</v>
      </c>
      <c r="H309" s="2">
        <v>4931318.5599999996</v>
      </c>
      <c r="I309" s="2">
        <v>4931318.5599999996</v>
      </c>
    </row>
    <row r="310" spans="1:9" ht="85.5" x14ac:dyDescent="0.25">
      <c r="A310" s="1" t="s">
        <v>124</v>
      </c>
      <c r="B310" s="12" t="s">
        <v>183</v>
      </c>
      <c r="C310" s="12" t="s">
        <v>50</v>
      </c>
      <c r="D310" s="7">
        <v>225</v>
      </c>
      <c r="E310" s="7">
        <v>225</v>
      </c>
      <c r="F310" s="7">
        <v>225</v>
      </c>
      <c r="G310" s="2">
        <v>1169898.75</v>
      </c>
      <c r="H310" s="2">
        <v>1169898.75</v>
      </c>
      <c r="I310" s="2">
        <v>1169898.75</v>
      </c>
    </row>
    <row r="311" spans="1:9" ht="71.25" x14ac:dyDescent="0.25">
      <c r="A311" s="1" t="s">
        <v>125</v>
      </c>
      <c r="B311" s="12" t="s">
        <v>184</v>
      </c>
      <c r="C311" s="12" t="s">
        <v>55</v>
      </c>
      <c r="D311" s="7">
        <v>190</v>
      </c>
      <c r="E311" s="7">
        <v>190</v>
      </c>
      <c r="F311" s="7">
        <v>190</v>
      </c>
      <c r="G311" s="2">
        <v>14939403.6</v>
      </c>
      <c r="H311" s="2">
        <v>14939403.6</v>
      </c>
      <c r="I311" s="2">
        <v>14939403.6</v>
      </c>
    </row>
    <row r="312" spans="1:9" ht="71.25" x14ac:dyDescent="0.25">
      <c r="A312" s="1" t="s">
        <v>126</v>
      </c>
      <c r="B312" s="12" t="s">
        <v>184</v>
      </c>
      <c r="C312" s="12" t="s">
        <v>55</v>
      </c>
      <c r="D312" s="7">
        <v>127</v>
      </c>
      <c r="E312" s="7">
        <v>127</v>
      </c>
      <c r="F312" s="7">
        <v>127</v>
      </c>
      <c r="G312" s="2">
        <v>10587169.58</v>
      </c>
      <c r="H312" s="2">
        <v>10587169.58</v>
      </c>
      <c r="I312" s="2">
        <v>10587169.58</v>
      </c>
    </row>
    <row r="313" spans="1:9" ht="71.25" x14ac:dyDescent="0.25">
      <c r="A313" s="1" t="s">
        <v>127</v>
      </c>
      <c r="B313" s="12" t="s">
        <v>182</v>
      </c>
      <c r="C313" s="12" t="s">
        <v>55</v>
      </c>
      <c r="D313" s="7">
        <v>736</v>
      </c>
      <c r="E313" s="7">
        <v>736</v>
      </c>
      <c r="F313" s="7">
        <v>736</v>
      </c>
      <c r="G313" s="2">
        <v>4484896.96</v>
      </c>
      <c r="H313" s="2">
        <v>4484896.96</v>
      </c>
      <c r="I313" s="2">
        <v>4484896.96</v>
      </c>
    </row>
    <row r="314" spans="1:9" ht="71.25" x14ac:dyDescent="0.25">
      <c r="A314" s="1" t="s">
        <v>128</v>
      </c>
      <c r="B314" s="12" t="s">
        <v>184</v>
      </c>
      <c r="C314" s="12" t="s">
        <v>55</v>
      </c>
      <c r="D314" s="7">
        <v>182</v>
      </c>
      <c r="E314" s="7">
        <v>182</v>
      </c>
      <c r="F314" s="7">
        <v>182</v>
      </c>
      <c r="G314" s="2">
        <v>9451940.6799999997</v>
      </c>
      <c r="H314" s="2">
        <v>9451940.6799999997</v>
      </c>
      <c r="I314" s="2">
        <v>9451940.6799999997</v>
      </c>
    </row>
    <row r="315" spans="1:9" ht="71.25" x14ac:dyDescent="0.25">
      <c r="A315" s="1" t="s">
        <v>129</v>
      </c>
      <c r="B315" s="12" t="s">
        <v>184</v>
      </c>
      <c r="C315" s="12" t="s">
        <v>55</v>
      </c>
      <c r="D315" s="7">
        <v>190</v>
      </c>
      <c r="E315" s="7">
        <v>196</v>
      </c>
      <c r="F315" s="7">
        <v>196</v>
      </c>
      <c r="G315" s="2">
        <v>11104874.9</v>
      </c>
      <c r="H315" s="2">
        <v>11455555.16</v>
      </c>
      <c r="I315" s="2">
        <v>11455555.16</v>
      </c>
    </row>
    <row r="316" spans="1:9" ht="57" x14ac:dyDescent="0.25">
      <c r="A316" s="1" t="s">
        <v>130</v>
      </c>
      <c r="B316" s="12" t="s">
        <v>218</v>
      </c>
      <c r="C316" s="12" t="s">
        <v>199</v>
      </c>
      <c r="D316" s="7">
        <v>1208700</v>
      </c>
      <c r="E316" s="7">
        <v>1208700</v>
      </c>
      <c r="F316" s="7">
        <v>1208700</v>
      </c>
      <c r="G316" s="2">
        <v>23485101.77</v>
      </c>
      <c r="H316" s="2">
        <v>23485101.77</v>
      </c>
      <c r="I316" s="2">
        <v>23485101.77</v>
      </c>
    </row>
    <row r="317" spans="1:9" ht="28.5" x14ac:dyDescent="0.25">
      <c r="A317" s="1" t="s">
        <v>131</v>
      </c>
      <c r="B317" s="12" t="s">
        <v>220</v>
      </c>
      <c r="C317" s="12" t="s">
        <v>199</v>
      </c>
      <c r="D317" s="7"/>
      <c r="E317" s="7">
        <v>113.47</v>
      </c>
      <c r="F317" s="7">
        <v>113.47</v>
      </c>
      <c r="G317" s="2"/>
      <c r="H317" s="2">
        <v>272330.02</v>
      </c>
      <c r="I317" s="2">
        <v>272330.02</v>
      </c>
    </row>
    <row r="318" spans="1:9" x14ac:dyDescent="0.25">
      <c r="A318" s="1" t="s">
        <v>132</v>
      </c>
      <c r="B318" s="12" t="s">
        <v>219</v>
      </c>
      <c r="C318" s="12" t="s">
        <v>199</v>
      </c>
      <c r="D318" s="7"/>
      <c r="E318" s="7">
        <v>55.89</v>
      </c>
      <c r="F318" s="7">
        <v>55.89</v>
      </c>
      <c r="G318" s="2"/>
      <c r="H318" s="2">
        <v>121797.98</v>
      </c>
      <c r="I318" s="2">
        <v>121797.98</v>
      </c>
    </row>
    <row r="319" spans="1:9" x14ac:dyDescent="0.25">
      <c r="A319" s="1" t="s">
        <v>133</v>
      </c>
      <c r="B319" s="12" t="s">
        <v>445</v>
      </c>
      <c r="C319" s="12" t="s">
        <v>199</v>
      </c>
      <c r="D319" s="7"/>
      <c r="E319" s="7">
        <v>20</v>
      </c>
      <c r="F319" s="7">
        <v>20</v>
      </c>
      <c r="G319" s="2"/>
      <c r="H319" s="2">
        <v>52000</v>
      </c>
      <c r="I319" s="2">
        <v>52000</v>
      </c>
    </row>
    <row r="320" spans="1:9" x14ac:dyDescent="0.25">
      <c r="A320" s="1" t="s">
        <v>134</v>
      </c>
      <c r="B320" s="12" t="s">
        <v>215</v>
      </c>
      <c r="C320" s="12" t="s">
        <v>199</v>
      </c>
      <c r="D320" s="7"/>
      <c r="E320" s="7">
        <v>23.1</v>
      </c>
      <c r="F320" s="7">
        <v>23.1</v>
      </c>
      <c r="G320" s="2"/>
      <c r="H320" s="2">
        <v>90321</v>
      </c>
      <c r="I320" s="2">
        <v>90321</v>
      </c>
    </row>
    <row r="321" spans="1:9" x14ac:dyDescent="0.25">
      <c r="A321" s="1" t="s">
        <v>342</v>
      </c>
      <c r="B321" s="12" t="s">
        <v>214</v>
      </c>
      <c r="C321" s="12" t="s">
        <v>200</v>
      </c>
      <c r="D321" s="7"/>
      <c r="E321" s="7">
        <v>214</v>
      </c>
      <c r="F321" s="7">
        <v>214</v>
      </c>
      <c r="G321" s="2"/>
      <c r="H321" s="2">
        <v>59920</v>
      </c>
      <c r="I321" s="2">
        <v>59920</v>
      </c>
    </row>
    <row r="322" spans="1:9" ht="28.5" x14ac:dyDescent="0.25">
      <c r="A322" s="1" t="s">
        <v>343</v>
      </c>
      <c r="B322" s="12" t="s">
        <v>451</v>
      </c>
      <c r="C322" s="12" t="s">
        <v>344</v>
      </c>
      <c r="D322" s="12"/>
      <c r="E322" s="7"/>
      <c r="F322" s="7"/>
      <c r="G322" s="2"/>
      <c r="H322" s="2">
        <v>778692</v>
      </c>
      <c r="I322" s="2">
        <v>778692</v>
      </c>
    </row>
    <row r="323" spans="1:9" x14ac:dyDescent="0.25">
      <c r="A323" s="1" t="s">
        <v>345</v>
      </c>
      <c r="B323" s="12" t="s">
        <v>452</v>
      </c>
      <c r="C323" s="12" t="s">
        <v>344</v>
      </c>
      <c r="D323" s="12"/>
      <c r="E323" s="7"/>
      <c r="F323" s="7"/>
      <c r="G323" s="2"/>
      <c r="H323" s="2"/>
      <c r="I323" s="2"/>
    </row>
    <row r="324" spans="1:9" ht="28.5" x14ac:dyDescent="0.25">
      <c r="A324" s="1" t="s">
        <v>346</v>
      </c>
      <c r="B324" s="12" t="s">
        <v>453</v>
      </c>
      <c r="C324" s="12" t="s">
        <v>347</v>
      </c>
      <c r="D324" s="12"/>
      <c r="E324" s="7"/>
      <c r="F324" s="7"/>
      <c r="G324" s="2"/>
      <c r="H324" s="2"/>
      <c r="I324" s="2"/>
    </row>
    <row r="325" spans="1:9" ht="28.5" x14ac:dyDescent="0.25">
      <c r="A325" s="1" t="s">
        <v>336</v>
      </c>
      <c r="B325" s="1" t="s">
        <v>446</v>
      </c>
      <c r="C325" s="10" t="s">
        <v>55</v>
      </c>
      <c r="D325" s="10">
        <v>72</v>
      </c>
      <c r="E325" s="12">
        <v>72</v>
      </c>
      <c r="F325" s="12">
        <v>72</v>
      </c>
      <c r="G325" s="2">
        <v>4218370</v>
      </c>
      <c r="H325" s="2">
        <v>4336424.7</v>
      </c>
      <c r="I325" s="2">
        <v>4336424.7</v>
      </c>
    </row>
    <row r="326" spans="1:9" ht="114" x14ac:dyDescent="0.25">
      <c r="A326" s="1" t="s">
        <v>341</v>
      </c>
      <c r="B326" s="12" t="s">
        <v>185</v>
      </c>
      <c r="C326" s="12" t="s">
        <v>191</v>
      </c>
      <c r="D326" s="7">
        <v>468</v>
      </c>
      <c r="E326" s="7">
        <v>468</v>
      </c>
      <c r="F326" s="7">
        <v>468</v>
      </c>
      <c r="G326" s="2">
        <v>1807884</v>
      </c>
      <c r="H326" s="2">
        <v>1807884</v>
      </c>
      <c r="I326" s="2">
        <v>1807884</v>
      </c>
    </row>
    <row r="327" spans="1:9" ht="114" x14ac:dyDescent="0.25">
      <c r="A327" s="1" t="s">
        <v>339</v>
      </c>
      <c r="B327" s="12" t="s">
        <v>185</v>
      </c>
      <c r="C327" s="12" t="s">
        <v>191</v>
      </c>
      <c r="D327" s="7">
        <v>6</v>
      </c>
      <c r="E327" s="7">
        <v>6</v>
      </c>
      <c r="F327" s="7">
        <v>6</v>
      </c>
      <c r="G327" s="2">
        <v>410882.09</v>
      </c>
      <c r="H327" s="2">
        <v>410882.09</v>
      </c>
      <c r="I327" s="2">
        <v>410882.09</v>
      </c>
    </row>
    <row r="328" spans="1:9" ht="114" x14ac:dyDescent="0.25">
      <c r="A328" s="1" t="s">
        <v>340</v>
      </c>
      <c r="B328" s="12" t="s">
        <v>185</v>
      </c>
      <c r="C328" s="12" t="s">
        <v>191</v>
      </c>
      <c r="D328" s="7">
        <v>132</v>
      </c>
      <c r="E328" s="7">
        <v>132</v>
      </c>
      <c r="F328" s="7">
        <v>132</v>
      </c>
      <c r="G328" s="2">
        <v>616322.52</v>
      </c>
      <c r="H328" s="2">
        <v>616322.52</v>
      </c>
      <c r="I328" s="2">
        <v>616322.52</v>
      </c>
    </row>
    <row r="329" spans="1:9" ht="42.75" x14ac:dyDescent="0.25">
      <c r="A329" s="1" t="s">
        <v>135</v>
      </c>
      <c r="B329" s="12" t="s">
        <v>186</v>
      </c>
      <c r="C329" s="12" t="s">
        <v>191</v>
      </c>
      <c r="D329" s="7">
        <v>12</v>
      </c>
      <c r="E329" s="7">
        <v>12</v>
      </c>
      <c r="F329" s="7">
        <v>12</v>
      </c>
      <c r="G329" s="2">
        <v>1273733.6399999999</v>
      </c>
      <c r="H329" s="2">
        <v>1273733.6399999999</v>
      </c>
      <c r="I329" s="2">
        <v>1273733.6399999999</v>
      </c>
    </row>
    <row r="330" spans="1:9" ht="42.75" x14ac:dyDescent="0.25">
      <c r="A330" s="1" t="s">
        <v>136</v>
      </c>
      <c r="B330" s="12" t="s">
        <v>187</v>
      </c>
      <c r="C330" s="12" t="s">
        <v>191</v>
      </c>
      <c r="D330" s="7">
        <v>0</v>
      </c>
      <c r="E330" s="7">
        <v>5</v>
      </c>
      <c r="F330" s="7">
        <v>5</v>
      </c>
      <c r="G330" s="2">
        <v>0</v>
      </c>
      <c r="H330" s="2">
        <v>521221</v>
      </c>
      <c r="I330" s="2">
        <v>521221</v>
      </c>
    </row>
    <row r="331" spans="1:9" ht="42.75" x14ac:dyDescent="0.25">
      <c r="A331" s="1" t="s">
        <v>137</v>
      </c>
      <c r="B331" s="12" t="s">
        <v>187</v>
      </c>
      <c r="C331" s="12" t="s">
        <v>191</v>
      </c>
      <c r="D331" s="7">
        <v>0</v>
      </c>
      <c r="E331" s="7">
        <v>3</v>
      </c>
      <c r="F331" s="7">
        <v>3</v>
      </c>
      <c r="G331" s="2">
        <v>0</v>
      </c>
      <c r="H331" s="2">
        <v>229572</v>
      </c>
      <c r="I331" s="2">
        <v>229572</v>
      </c>
    </row>
    <row r="332" spans="1:9" ht="42.75" x14ac:dyDescent="0.25">
      <c r="A332" s="1" t="s">
        <v>138</v>
      </c>
      <c r="B332" s="12" t="s">
        <v>201</v>
      </c>
      <c r="C332" s="12" t="s">
        <v>202</v>
      </c>
      <c r="D332" s="7">
        <v>46155</v>
      </c>
      <c r="E332" s="7">
        <v>46155</v>
      </c>
      <c r="F332" s="7">
        <v>46155</v>
      </c>
      <c r="G332" s="2">
        <v>18962461</v>
      </c>
      <c r="H332" s="2">
        <v>18962461</v>
      </c>
      <c r="I332" s="2">
        <v>18962461</v>
      </c>
    </row>
    <row r="333" spans="1:9" ht="71.25" x14ac:dyDescent="0.25">
      <c r="A333" s="1" t="s">
        <v>139</v>
      </c>
      <c r="B333" s="12" t="s">
        <v>338</v>
      </c>
      <c r="C333" s="12" t="s">
        <v>50</v>
      </c>
      <c r="D333" s="7">
        <v>7418</v>
      </c>
      <c r="E333" s="7">
        <v>720</v>
      </c>
      <c r="F333" s="7">
        <v>720</v>
      </c>
      <c r="G333" s="2">
        <v>79380109.200000003</v>
      </c>
      <c r="H333" s="2">
        <v>1523829.75</v>
      </c>
      <c r="I333" s="2">
        <v>1523829.75</v>
      </c>
    </row>
    <row r="334" spans="1:9" ht="28.5" x14ac:dyDescent="0.25">
      <c r="A334" s="1" t="s">
        <v>337</v>
      </c>
      <c r="B334" s="12" t="s">
        <v>212</v>
      </c>
      <c r="C334" s="12" t="s">
        <v>190</v>
      </c>
      <c r="D334" s="7">
        <v>10980</v>
      </c>
      <c r="E334" s="7">
        <v>1537</v>
      </c>
      <c r="F334" s="7">
        <v>1537</v>
      </c>
      <c r="G334" s="2">
        <v>40834500</v>
      </c>
      <c r="H334" s="2">
        <v>4521307.1500000004</v>
      </c>
      <c r="I334" s="2">
        <v>4521307.1500000004</v>
      </c>
    </row>
    <row r="335" spans="1:9" ht="28.5" x14ac:dyDescent="0.25">
      <c r="A335" s="1" t="s">
        <v>337</v>
      </c>
      <c r="B335" s="12" t="s">
        <v>447</v>
      </c>
      <c r="C335" s="12" t="s">
        <v>190</v>
      </c>
      <c r="D335" s="7">
        <v>840</v>
      </c>
      <c r="E335" s="7">
        <v>840</v>
      </c>
      <c r="F335" s="7">
        <v>840</v>
      </c>
      <c r="G335" s="2">
        <v>2574520</v>
      </c>
      <c r="H335" s="2">
        <v>144120</v>
      </c>
      <c r="I335" s="2">
        <v>144120</v>
      </c>
    </row>
    <row r="336" spans="1:9" ht="28.5" x14ac:dyDescent="0.25">
      <c r="A336" s="1" t="s">
        <v>337</v>
      </c>
      <c r="B336" s="12" t="s">
        <v>213</v>
      </c>
      <c r="C336" s="12" t="s">
        <v>190</v>
      </c>
      <c r="D336" s="7">
        <v>362</v>
      </c>
      <c r="E336" s="7">
        <v>361</v>
      </c>
      <c r="F336" s="7">
        <v>361</v>
      </c>
      <c r="G336" s="2">
        <v>362000</v>
      </c>
      <c r="H336" s="2">
        <v>361000</v>
      </c>
      <c r="I336" s="2">
        <v>361000</v>
      </c>
    </row>
    <row r="337" spans="1:9" ht="42.75" x14ac:dyDescent="0.25">
      <c r="A337" s="1" t="s">
        <v>337</v>
      </c>
      <c r="B337" s="12" t="s">
        <v>448</v>
      </c>
      <c r="C337" s="12" t="s">
        <v>190</v>
      </c>
      <c r="D337" s="7">
        <v>12</v>
      </c>
      <c r="E337" s="7">
        <v>269</v>
      </c>
      <c r="F337" s="7">
        <v>269</v>
      </c>
      <c r="G337" s="2">
        <v>12000</v>
      </c>
      <c r="H337" s="2">
        <v>269000</v>
      </c>
      <c r="I337" s="2">
        <v>269000</v>
      </c>
    </row>
    <row r="338" spans="1:9" ht="57" x14ac:dyDescent="0.25">
      <c r="A338" s="1" t="s">
        <v>337</v>
      </c>
      <c r="B338" s="12" t="s">
        <v>211</v>
      </c>
      <c r="C338" s="12" t="s">
        <v>190</v>
      </c>
      <c r="D338" s="7">
        <v>15</v>
      </c>
      <c r="E338" s="7">
        <v>16</v>
      </c>
      <c r="F338" s="7">
        <v>16</v>
      </c>
      <c r="G338" s="2">
        <v>15000</v>
      </c>
      <c r="H338" s="2">
        <v>16000</v>
      </c>
      <c r="I338" s="2">
        <v>16000</v>
      </c>
    </row>
    <row r="339" spans="1:9" ht="71.25" x14ac:dyDescent="0.25">
      <c r="A339" s="1" t="s">
        <v>337</v>
      </c>
      <c r="B339" s="12" t="s">
        <v>210</v>
      </c>
      <c r="C339" s="12" t="s">
        <v>190</v>
      </c>
      <c r="D339" s="7">
        <v>12</v>
      </c>
      <c r="E339" s="7">
        <v>12</v>
      </c>
      <c r="F339" s="7">
        <v>12</v>
      </c>
      <c r="G339" s="2">
        <v>60000</v>
      </c>
      <c r="H339" s="2">
        <v>60000</v>
      </c>
      <c r="I339" s="2">
        <v>60000</v>
      </c>
    </row>
    <row r="340" spans="1:9" ht="28.5" x14ac:dyDescent="0.25">
      <c r="A340" s="1" t="s">
        <v>337</v>
      </c>
      <c r="B340" s="12" t="s">
        <v>209</v>
      </c>
      <c r="C340" s="12" t="s">
        <v>190</v>
      </c>
      <c r="D340" s="7">
        <v>6</v>
      </c>
      <c r="E340" s="7">
        <v>6</v>
      </c>
      <c r="F340" s="7">
        <v>6</v>
      </c>
      <c r="G340" s="2">
        <v>300000</v>
      </c>
      <c r="H340" s="2">
        <v>30000</v>
      </c>
      <c r="I340" s="2">
        <v>30000</v>
      </c>
    </row>
    <row r="341" spans="1:9" ht="42.75" x14ac:dyDescent="0.25">
      <c r="A341" s="1" t="s">
        <v>141</v>
      </c>
      <c r="B341" s="12" t="s">
        <v>449</v>
      </c>
      <c r="C341" s="12" t="s">
        <v>142</v>
      </c>
      <c r="D341" s="7">
        <v>464.82</v>
      </c>
      <c r="E341" s="7">
        <v>487.5</v>
      </c>
      <c r="F341" s="7">
        <v>487.5</v>
      </c>
      <c r="G341" s="2">
        <v>1216912.6499999999</v>
      </c>
      <c r="H341" s="2">
        <v>1216883.48</v>
      </c>
      <c r="I341" s="2">
        <v>1216883.48</v>
      </c>
    </row>
    <row r="342" spans="1:9" ht="57" x14ac:dyDescent="0.25">
      <c r="A342" s="1" t="s">
        <v>337</v>
      </c>
      <c r="B342" s="12" t="s">
        <v>450</v>
      </c>
      <c r="C342" s="12" t="s">
        <v>190</v>
      </c>
      <c r="D342" s="7">
        <v>4</v>
      </c>
      <c r="E342" s="7">
        <v>4</v>
      </c>
      <c r="F342" s="7">
        <v>4</v>
      </c>
      <c r="G342" s="2">
        <v>12000</v>
      </c>
      <c r="H342" s="2">
        <v>12000</v>
      </c>
      <c r="I342" s="2">
        <v>12000</v>
      </c>
    </row>
    <row r="343" spans="1:9" ht="99.75" x14ac:dyDescent="0.25">
      <c r="A343" s="1" t="s">
        <v>337</v>
      </c>
      <c r="B343" s="12" t="s">
        <v>208</v>
      </c>
      <c r="C343" s="12" t="s">
        <v>190</v>
      </c>
      <c r="D343" s="7">
        <v>11</v>
      </c>
      <c r="E343" s="7">
        <v>10</v>
      </c>
      <c r="F343" s="7">
        <v>10</v>
      </c>
      <c r="G343" s="2">
        <v>50000</v>
      </c>
      <c r="H343" s="2">
        <v>50000</v>
      </c>
      <c r="I343" s="2">
        <v>50000</v>
      </c>
    </row>
    <row r="344" spans="1:9" ht="71.25" x14ac:dyDescent="0.25">
      <c r="A344" s="1" t="s">
        <v>143</v>
      </c>
      <c r="B344" s="12" t="s">
        <v>207</v>
      </c>
      <c r="C344" s="12" t="s">
        <v>190</v>
      </c>
      <c r="D344" s="7">
        <v>195</v>
      </c>
      <c r="E344" s="7"/>
      <c r="F344" s="7"/>
      <c r="G344" s="2">
        <v>1952852</v>
      </c>
      <c r="H344" s="2"/>
      <c r="I344" s="2"/>
    </row>
    <row r="345" spans="1:9" x14ac:dyDescent="0.25">
      <c r="A345" s="1" t="s">
        <v>19</v>
      </c>
      <c r="B345" s="12" t="s">
        <v>144</v>
      </c>
      <c r="C345" s="12" t="s">
        <v>190</v>
      </c>
      <c r="D345" s="7">
        <v>100000</v>
      </c>
      <c r="E345" s="7"/>
      <c r="F345" s="7"/>
      <c r="G345" s="2">
        <v>3936561</v>
      </c>
      <c r="H345" s="2"/>
      <c r="I345" s="2"/>
    </row>
    <row r="346" spans="1:9" ht="28.5" x14ac:dyDescent="0.25">
      <c r="A346" s="1" t="s">
        <v>145</v>
      </c>
      <c r="B346" s="12" t="s">
        <v>206</v>
      </c>
      <c r="C346" s="12" t="s">
        <v>190</v>
      </c>
      <c r="D346" s="7">
        <v>132</v>
      </c>
      <c r="E346" s="7"/>
      <c r="F346" s="7"/>
      <c r="G346" s="2">
        <v>1550081</v>
      </c>
      <c r="H346" s="2"/>
      <c r="I346" s="2"/>
    </row>
    <row r="347" spans="1:9" ht="99.75" x14ac:dyDescent="0.25">
      <c r="A347" s="1" t="s">
        <v>146</v>
      </c>
      <c r="B347" s="12" t="s">
        <v>205</v>
      </c>
      <c r="C347" s="12" t="s">
        <v>190</v>
      </c>
      <c r="D347" s="7">
        <v>98</v>
      </c>
      <c r="E347" s="7">
        <v>8</v>
      </c>
      <c r="F347" s="7">
        <v>8</v>
      </c>
      <c r="G347" s="2">
        <v>5658371.0300000003</v>
      </c>
      <c r="H347" s="2">
        <v>159583.15</v>
      </c>
      <c r="I347" s="2">
        <v>159583.15</v>
      </c>
    </row>
    <row r="348" spans="1:9" x14ac:dyDescent="0.25">
      <c r="A348" s="1" t="s">
        <v>147</v>
      </c>
      <c r="B348" s="12" t="s">
        <v>204</v>
      </c>
      <c r="C348" s="12" t="s">
        <v>148</v>
      </c>
      <c r="D348" s="7">
        <v>8256</v>
      </c>
      <c r="E348" s="7">
        <v>8256</v>
      </c>
      <c r="F348" s="7">
        <v>8628</v>
      </c>
      <c r="G348" s="2">
        <v>787457.25</v>
      </c>
      <c r="H348" s="2">
        <v>787457.25</v>
      </c>
      <c r="I348" s="2">
        <v>787457.25</v>
      </c>
    </row>
    <row r="349" spans="1:9" ht="28.5" x14ac:dyDescent="0.25">
      <c r="A349" s="1" t="s">
        <v>149</v>
      </c>
      <c r="B349" s="12" t="s">
        <v>188</v>
      </c>
      <c r="C349" s="12" t="s">
        <v>148</v>
      </c>
      <c r="D349" s="7">
        <v>66592</v>
      </c>
      <c r="E349" s="7">
        <v>66592</v>
      </c>
      <c r="F349" s="7">
        <v>66832</v>
      </c>
      <c r="G349" s="2">
        <v>6348388.75</v>
      </c>
      <c r="H349" s="2">
        <v>6348388.75</v>
      </c>
      <c r="I349" s="2">
        <v>6348388.75</v>
      </c>
    </row>
  </sheetData>
  <autoFilter ref="A7:J110">
    <filterColumn colId="0" showButton="0"/>
    <filterColumn colId="1" showButton="0"/>
    <filterColumn colId="2" showButton="0"/>
    <filterColumn colId="3" showButton="0"/>
    <filterColumn colId="4" showButton="0"/>
  </autoFilter>
  <mergeCells count="14">
    <mergeCell ref="A2:I2"/>
    <mergeCell ref="A144:I144"/>
    <mergeCell ref="A169:I169"/>
    <mergeCell ref="A198:I198"/>
    <mergeCell ref="A217:I217"/>
    <mergeCell ref="A7:F7"/>
    <mergeCell ref="A4:A6"/>
    <mergeCell ref="B4:F4"/>
    <mergeCell ref="G4:I4"/>
    <mergeCell ref="B5:B6"/>
    <mergeCell ref="C5:C6"/>
    <mergeCell ref="D5:D6"/>
    <mergeCell ref="E5:E6"/>
    <mergeCell ref="F5:F6"/>
  </mergeCells>
  <dataValidations count="1">
    <dataValidation type="custom" allowBlank="1" showInputMessage="1" showErrorMessage="1" error="Только числовые значения." sqref="D10:H24 D326:D329">
      <formula1>ISNUMBER(D10)=TRUE</formula1>
    </dataValidation>
  </dataValidations>
  <pageMargins left="0.15748031496062992" right="0.15748031496062992" top="0.74803149606299213" bottom="0.74803149606299213" header="0.31496062992125984" footer="0.31496062992125984"/>
  <pageSetup paperSize="9" scale="60"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data</vt:lpstr>
      <vt:lpstr>data!Заголовки_для_печати</vt:lpstr>
      <vt:lpstr>data!Область_печати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Варульникова С.</dc:creator>
  <cp:lastModifiedBy>Варульникова С.</cp:lastModifiedBy>
  <cp:lastPrinted>2020-05-22T09:22:21Z</cp:lastPrinted>
  <dcterms:created xsi:type="dcterms:W3CDTF">2018-05-11T06:33:41Z</dcterms:created>
  <dcterms:modified xsi:type="dcterms:W3CDTF">2020-05-22T09:22:24Z</dcterms:modified>
</cp:coreProperties>
</file>